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8EAA814E-0066-4C07-84DA-1ADD3AD08AC5}" xr6:coauthVersionLast="47" xr6:coauthVersionMax="47" xr10:uidLastSave="{00000000-0000-0000-0000-000000000000}"/>
  <bookViews>
    <workbookView xWindow="-120" yWindow="-120" windowWidth="20730" windowHeight="11160" xr2:uid="{E6637C96-2055-4FEE-8AB6-6AA8F2E8DB1A}"/>
  </bookViews>
  <sheets>
    <sheet name="Project Cos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6" i="1" l="1"/>
  <c r="S45" i="1"/>
  <c r="S44" i="1"/>
  <c r="S43" i="1"/>
  <c r="S42" i="1"/>
  <c r="S41" i="1"/>
  <c r="S38" i="1"/>
  <c r="S37" i="1"/>
  <c r="S36" i="1"/>
  <c r="S35" i="1"/>
  <c r="S34" i="1"/>
  <c r="S31" i="1"/>
  <c r="S30" i="1"/>
  <c r="S29" i="1"/>
  <c r="S28" i="1"/>
  <c r="S27" i="1"/>
  <c r="S24" i="1"/>
  <c r="S23" i="1"/>
  <c r="S22" i="1"/>
  <c r="S48" i="1" s="1"/>
  <c r="S21" i="1"/>
  <c r="S20" i="1"/>
  <c r="S19" i="1"/>
  <c r="S16" i="1"/>
  <c r="S15" i="1"/>
  <c r="S14" i="1"/>
  <c r="S13" i="1"/>
  <c r="S12" i="1"/>
  <c r="S11" i="1"/>
  <c r="R49" i="1"/>
  <c r="Q49" i="1"/>
  <c r="P49" i="1"/>
  <c r="O49" i="1"/>
  <c r="N49" i="1"/>
  <c r="M49" i="1"/>
  <c r="L49" i="1"/>
  <c r="K49" i="1"/>
  <c r="R47" i="1"/>
  <c r="Q47" i="1"/>
  <c r="P47" i="1"/>
  <c r="O47" i="1"/>
  <c r="N47" i="1"/>
  <c r="M47" i="1"/>
  <c r="L47" i="1"/>
  <c r="K47" i="1"/>
  <c r="R48" i="1"/>
  <c r="Q48" i="1"/>
  <c r="P48" i="1"/>
  <c r="O48" i="1"/>
  <c r="N48" i="1"/>
  <c r="M48" i="1"/>
  <c r="L48" i="1"/>
  <c r="K48" i="1"/>
  <c r="J48" i="1"/>
  <c r="J49" i="1" s="1"/>
  <c r="I48" i="1"/>
  <c r="H48" i="1"/>
  <c r="H49" i="1" s="1"/>
  <c r="R46" i="1"/>
  <c r="Q46" i="1"/>
  <c r="P46" i="1"/>
  <c r="O46" i="1"/>
  <c r="N46" i="1"/>
  <c r="M46" i="1"/>
  <c r="L46" i="1"/>
  <c r="K46" i="1"/>
  <c r="J46" i="1"/>
  <c r="J47" i="1" s="1"/>
  <c r="I46" i="1"/>
  <c r="H46" i="1"/>
  <c r="H47" i="1" s="1"/>
  <c r="G49" i="1"/>
  <c r="G47" i="1"/>
  <c r="G48" i="1"/>
  <c r="G46" i="1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I47" i="1" l="1"/>
  <c r="I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D13" authorId="0" shapeId="0" xr:uid="{E26068A4-1408-41BF-A20A-332AAF4ED11A}">
      <text>
        <r>
          <rPr>
            <b/>
            <sz val="9"/>
            <color indexed="81"/>
            <rFont val="Tahoma"/>
            <family val="2"/>
          </rPr>
          <t>Grants
Investments
Sales
etc..</t>
        </r>
      </text>
    </comment>
  </commentList>
</comments>
</file>

<file path=xl/sharedStrings.xml><?xml version="1.0" encoding="utf-8"?>
<sst xmlns="http://schemas.openxmlformats.org/spreadsheetml/2006/main" count="69" uniqueCount="38">
  <si>
    <t>No.</t>
  </si>
  <si>
    <t>Nature</t>
  </si>
  <si>
    <t>Project Name</t>
  </si>
  <si>
    <t>Organization</t>
  </si>
  <si>
    <t>Project Manager</t>
  </si>
  <si>
    <t>Project Objective</t>
  </si>
  <si>
    <t>ABC LLC</t>
  </si>
  <si>
    <t>Building a new warehouse</t>
  </si>
  <si>
    <t>XYZ</t>
  </si>
  <si>
    <t>Project Start Date</t>
  </si>
  <si>
    <t>Expenses</t>
  </si>
  <si>
    <t>Budget</t>
  </si>
  <si>
    <t>Actual</t>
  </si>
  <si>
    <t>Monthly Revenue</t>
  </si>
  <si>
    <t>Total</t>
  </si>
  <si>
    <t>Funding Sources</t>
  </si>
  <si>
    <t>Contingency Funds</t>
  </si>
  <si>
    <t>Revenue Projections</t>
  </si>
  <si>
    <t>Labor Cost</t>
  </si>
  <si>
    <t>Materials and Supplies</t>
  </si>
  <si>
    <t>Equipment</t>
  </si>
  <si>
    <t>Direct Costs</t>
  </si>
  <si>
    <t>Utilities</t>
  </si>
  <si>
    <t>Office Supplies</t>
  </si>
  <si>
    <t>Administrative Expenses</t>
  </si>
  <si>
    <t>Operating Expenses</t>
  </si>
  <si>
    <t>Rent or Lease</t>
  </si>
  <si>
    <t>Travel Expenses</t>
  </si>
  <si>
    <t>Marketing and Advertising</t>
  </si>
  <si>
    <t>Infrastructure</t>
  </si>
  <si>
    <t>Machinery</t>
  </si>
  <si>
    <t>Technology Investment</t>
  </si>
  <si>
    <t>Total Budget</t>
  </si>
  <si>
    <t>Coummulative Budget</t>
  </si>
  <si>
    <t>Total Actual Cost</t>
  </si>
  <si>
    <t>Cummulative Actual Cost</t>
  </si>
  <si>
    <t>Capital Expenses</t>
  </si>
  <si>
    <t>Inirect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</si>
</sst>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@* \:\ "/>
    <numFmt numFmtId="167" formatCode="&quot;$&quot;#,##0"/>
    <numFmt numFmtId="171" formatCode="_(&quot;$&quot;* #,##0.00_);_(* \(#,##0.00\);_(* &quot;-&quot;??_);_(@_)"/>
  </numFmts>
  <fonts count="10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9"/>
      <color indexed="81"/>
      <name val="Tahoma"/>
      <family val="2"/>
    </font>
    <font>
      <sz val="10"/>
      <color theme="1"/>
      <name val="Segoe UI"/>
      <family val="2"/>
    </font>
    <font>
      <sz val="10"/>
      <color theme="0"/>
      <name val="Segoe UI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4"/>
      <color theme="1"/>
      <name val="Segoe UI"/>
      <family val="2"/>
    </font>
    <font>
      <b/>
      <sz val="16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0" fillId="4" borderId="0" xfId="0" applyFill="1"/>
    <xf numFmtId="0" fontId="0" fillId="4" borderId="0" xfId="0" applyFill="1" applyAlignment="1">
      <alignment horizontal="left"/>
    </xf>
    <xf numFmtId="0" fontId="0" fillId="4" borderId="0" xfId="0" applyFill="1" applyAlignment="1"/>
    <xf numFmtId="15" fontId="1" fillId="4" borderId="0" xfId="0" applyNumberFormat="1" applyFont="1" applyFill="1" applyAlignment="1">
      <alignment horizontal="center" vertical="center"/>
    </xf>
    <xf numFmtId="166" fontId="1" fillId="4" borderId="0" xfId="0" applyNumberFormat="1" applyFont="1" applyFill="1" applyAlignment="1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left" vertical="center"/>
    </xf>
    <xf numFmtId="0" fontId="0" fillId="0" borderId="0" xfId="0" applyFill="1"/>
    <xf numFmtId="0" fontId="0" fillId="0" borderId="0" xfId="0" quotePrefix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Fill="1" applyBorder="1"/>
    <xf numFmtId="17" fontId="0" fillId="0" borderId="0" xfId="0" applyNumberFormat="1" applyFill="1" applyAlignment="1">
      <alignment horizontal="center"/>
    </xf>
    <xf numFmtId="0" fontId="2" fillId="0" borderId="0" xfId="0" applyFont="1" applyFill="1"/>
    <xf numFmtId="167" fontId="0" fillId="0" borderId="0" xfId="0" applyNumberFormat="1" applyBorder="1"/>
    <xf numFmtId="0" fontId="1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right"/>
    </xf>
    <xf numFmtId="167" fontId="4" fillId="0" borderId="2" xfId="0" applyNumberFormat="1" applyFont="1" applyBorder="1"/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7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6" fillId="5" borderId="0" xfId="0" applyFont="1" applyFill="1" applyAlignment="1">
      <alignment horizontal="right"/>
    </xf>
    <xf numFmtId="0" fontId="7" fillId="5" borderId="4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171" fontId="4" fillId="0" borderId="0" xfId="0" applyNumberFormat="1" applyFont="1"/>
    <xf numFmtId="171" fontId="6" fillId="5" borderId="0" xfId="0" applyNumberFormat="1" applyFont="1" applyFill="1"/>
    <xf numFmtId="0" fontId="0" fillId="6" borderId="0" xfId="0" applyFill="1"/>
    <xf numFmtId="166" fontId="2" fillId="6" borderId="0" xfId="0" applyNumberFormat="1" applyFont="1" applyFill="1" applyAlignment="1">
      <alignment vertical="center"/>
    </xf>
    <xf numFmtId="166" fontId="2" fillId="6" borderId="0" xfId="0" quotePrefix="1" applyNumberFormat="1" applyFont="1" applyFill="1" applyAlignment="1">
      <alignment horizontal="left" vertical="center"/>
    </xf>
    <xf numFmtId="0" fontId="4" fillId="7" borderId="6" xfId="0" applyFont="1" applyFill="1" applyBorder="1" applyAlignment="1">
      <alignment horizontal="right"/>
    </xf>
    <xf numFmtId="167" fontId="4" fillId="7" borderId="3" xfId="0" applyNumberFormat="1" applyFont="1" applyFill="1" applyBorder="1"/>
    <xf numFmtId="0" fontId="1" fillId="3" borderId="0" xfId="0" quotePrefix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7" fontId="1" fillId="3" borderId="8" xfId="0" applyNumberFormat="1" applyFont="1" applyFill="1" applyBorder="1" applyAlignment="1">
      <alignment horizontal="center" vertical="center"/>
    </xf>
    <xf numFmtId="171" fontId="6" fillId="5" borderId="8" xfId="0" applyNumberFormat="1" applyFont="1" applyFill="1" applyBorder="1"/>
    <xf numFmtId="0" fontId="0" fillId="0" borderId="0" xfId="0" applyBorder="1" applyAlignment="1">
      <alignment horizontal="right"/>
    </xf>
    <xf numFmtId="0" fontId="1" fillId="0" borderId="0" xfId="0" quotePrefix="1" applyFont="1" applyBorder="1" applyAlignment="1">
      <alignment horizontal="left" vertical="center" indent="2"/>
    </xf>
    <xf numFmtId="17" fontId="1" fillId="0" borderId="8" xfId="0" applyNumberFormat="1" applyFont="1" applyFill="1" applyBorder="1" applyAlignment="1">
      <alignment horizontal="center"/>
    </xf>
    <xf numFmtId="167" fontId="6" fillId="0" borderId="9" xfId="0" applyNumberFormat="1" applyFont="1" applyBorder="1"/>
    <xf numFmtId="167" fontId="6" fillId="7" borderId="10" xfId="0" applyNumberFormat="1" applyFont="1" applyFill="1" applyBorder="1"/>
    <xf numFmtId="167" fontId="1" fillId="0" borderId="8" xfId="0" applyNumberFormat="1" applyFont="1" applyBorder="1"/>
    <xf numFmtId="171" fontId="6" fillId="0" borderId="8" xfId="0" applyNumberFormat="1" applyFont="1" applyBorder="1"/>
    <xf numFmtId="0" fontId="1" fillId="4" borderId="0" xfId="0" applyFont="1" applyFill="1" applyAlignment="1"/>
    <xf numFmtId="0" fontId="9" fillId="4" borderId="0" xfId="0" applyFont="1" applyFill="1" applyAlignment="1"/>
    <xf numFmtId="0" fontId="8" fillId="4" borderId="0" xfId="0" applyFont="1" applyFill="1" applyAlignment="1"/>
  </cellXfs>
  <cellStyles count="1">
    <cellStyle name="Normal" xfId="0" builtinId="0"/>
  </cellStyles>
  <dxfs count="17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r>
              <a:rPr lang="en-US" sz="1600">
                <a:latin typeface="Segoe UI" panose="020B0502040204020203" pitchFamily="34" charset="0"/>
                <a:cs typeface="Segoe UI" panose="020B0502040204020203" pitchFamily="34" charset="0"/>
              </a:rPr>
              <a:t>Project Budget vs. Actuals</a:t>
            </a:r>
            <a:r>
              <a:rPr lang="en-US" sz="1600" baseline="0">
                <a:latin typeface="Segoe UI" panose="020B0502040204020203" pitchFamily="34" charset="0"/>
                <a:cs typeface="Segoe UI" panose="020B0502040204020203" pitchFamily="34" charset="0"/>
              </a:rPr>
              <a:t> Cost</a:t>
            </a:r>
            <a:endParaRPr lang="en-US" sz="1600">
              <a:latin typeface="Segoe UI" panose="020B0502040204020203" pitchFamily="34" charset="0"/>
              <a:cs typeface="Segoe UI" panose="020B0502040204020203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77178266879474E-2"/>
          <c:y val="0.26350793961119728"/>
          <c:w val="0.90541036292521382"/>
          <c:h val="0.61618909666588051"/>
        </c:manualLayout>
      </c:layout>
      <c:lineChart>
        <c:grouping val="standard"/>
        <c:varyColors val="0"/>
        <c:ser>
          <c:idx val="0"/>
          <c:order val="0"/>
          <c:tx>
            <c:strRef>
              <c:f>'Project Costs'!$D$47</c:f>
              <c:strCache>
                <c:ptCount val="1"/>
                <c:pt idx="0">
                  <c:v>Coummulative Budget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'Project Costs'!$G$9:$R$9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'Project Costs'!$G$47:$R$47</c:f>
              <c:numCache>
                <c:formatCode>_("$"* #,##0.00_);_(* \(#,##0.00\);_(* "-"??_);_(@_)</c:formatCode>
                <c:ptCount val="12"/>
                <c:pt idx="0">
                  <c:v>1011</c:v>
                </c:pt>
                <c:pt idx="1">
                  <c:v>2055</c:v>
                </c:pt>
                <c:pt idx="2">
                  <c:v>3209</c:v>
                </c:pt>
                <c:pt idx="3">
                  <c:v>3409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16-415A-9334-B68939A9AD27}"/>
            </c:ext>
          </c:extLst>
        </c:ser>
        <c:ser>
          <c:idx val="1"/>
          <c:order val="1"/>
          <c:tx>
            <c:strRef>
              <c:f>'Project Costs'!$D$49</c:f>
              <c:strCache>
                <c:ptCount val="1"/>
                <c:pt idx="0">
                  <c:v>Cummulative Actual Cost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'Project Costs'!$G$9:$R$9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'Project Costs'!$G$49:$R$49</c:f>
              <c:numCache>
                <c:formatCode>_("$"* #,##0.00_);_(* \(#,##0.00\);_(* "-"??_);_(@_)</c:formatCode>
                <c:ptCount val="12"/>
                <c:pt idx="0">
                  <c:v>989</c:v>
                </c:pt>
                <c:pt idx="1">
                  <c:v>2017</c:v>
                </c:pt>
                <c:pt idx="2">
                  <c:v>3529</c:v>
                </c:pt>
                <c:pt idx="3">
                  <c:v>3838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16-415A-9334-B68939A9A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2650192"/>
        <c:axId val="2042664112"/>
      </c:lineChart>
      <c:dateAx>
        <c:axId val="20426501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664112"/>
        <c:crosses val="autoZero"/>
        <c:auto val="1"/>
        <c:lblOffset val="100"/>
        <c:baseTimeUnit val="months"/>
      </c:dateAx>
      <c:valAx>
        <c:axId val="20426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650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209549</xdr:colOff>
      <xdr:row>2</xdr:row>
      <xdr:rowOff>82209</xdr:rowOff>
    </xdr:from>
    <xdr:to>
      <xdr:col>3</xdr:col>
      <xdr:colOff>814917</xdr:colOff>
      <xdr:row>6</xdr:row>
      <xdr:rowOff>188384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BE193E-23AE-231E-EA92-A444CF198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216" y="293876"/>
          <a:ext cx="1123951" cy="1132758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49</xdr:row>
      <xdr:rowOff>78316</xdr:rowOff>
    </xdr:from>
    <xdr:to>
      <xdr:col>19</xdr:col>
      <xdr:colOff>0</xdr:colOff>
      <xdr:row>62</xdr:row>
      <xdr:rowOff>52917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CF20E4B-643D-56C7-8E58-92D113832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3453F-F168-4047-8F66-39903F79522F}">
  <dimension ref="C1:AL52"/>
  <sheetViews>
    <sheetView showGridLines="0" tabSelected="1" zoomScale="90" zoomScaleNormal="90" workbookViewId="0">
      <selection activeCell="A3" sqref="A3"/>
    </sheetView>
  </sheetViews>
  <sheetFormatPr defaultRowHeight="16.5" x14ac:dyDescent="0.3"/>
  <cols>
    <col min="1" max="2" width="2.75" customWidth="1"/>
    <col min="3" max="3" width="4" customWidth="1"/>
    <col min="4" max="4" width="12" customWidth="1"/>
    <col min="5" max="5" width="19.375" customWidth="1"/>
    <col min="6" max="6" width="9" bestFit="1" customWidth="1"/>
    <col min="7" max="19" width="9.75" bestFit="1" customWidth="1"/>
  </cols>
  <sheetData>
    <row r="1" spans="3:38" ht="9.75" customHeight="1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</row>
    <row r="2" spans="3:38" ht="6.75" customHeight="1" x14ac:dyDescent="0.3">
      <c r="C2" s="32"/>
      <c r="D2" s="32"/>
      <c r="E2" s="3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</row>
    <row r="3" spans="3:38" ht="25.5" x14ac:dyDescent="0.5">
      <c r="C3" s="32"/>
      <c r="D3" s="32"/>
      <c r="E3" s="33" t="s">
        <v>3</v>
      </c>
      <c r="F3" s="52" t="s">
        <v>6</v>
      </c>
      <c r="G3" s="52"/>
      <c r="H3" s="52"/>
      <c r="I3" s="52"/>
      <c r="J3" s="52"/>
      <c r="K3" s="52"/>
      <c r="L3" s="52"/>
      <c r="M3" s="52"/>
      <c r="N3" s="52"/>
      <c r="O3" s="52"/>
      <c r="P3" s="3"/>
      <c r="Q3" s="3"/>
      <c r="R3" s="2"/>
      <c r="S3" s="2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</row>
    <row r="4" spans="3:38" ht="20.25" x14ac:dyDescent="0.35">
      <c r="C4" s="32"/>
      <c r="D4" s="32"/>
      <c r="E4" s="33" t="s">
        <v>2</v>
      </c>
      <c r="F4" s="53" t="s">
        <v>7</v>
      </c>
      <c r="G4" s="53"/>
      <c r="H4" s="53"/>
      <c r="I4" s="53"/>
      <c r="J4" s="53"/>
      <c r="K4" s="53"/>
      <c r="L4" s="53"/>
      <c r="M4" s="53"/>
      <c r="N4" s="53"/>
      <c r="O4" s="53"/>
      <c r="P4" s="3"/>
      <c r="Q4" s="3"/>
      <c r="R4" s="2"/>
      <c r="S4" s="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</row>
    <row r="5" spans="3:38" ht="17.25" x14ac:dyDescent="0.3">
      <c r="C5" s="32"/>
      <c r="D5" s="32"/>
      <c r="E5" s="33" t="s">
        <v>4</v>
      </c>
      <c r="F5" s="51" t="s">
        <v>8</v>
      </c>
      <c r="G5" s="51"/>
      <c r="H5" s="51"/>
      <c r="I5" s="51"/>
      <c r="J5" s="51"/>
      <c r="K5" s="51"/>
      <c r="L5" s="51"/>
      <c r="M5" s="51"/>
      <c r="N5" s="51"/>
      <c r="O5" s="51"/>
      <c r="P5" s="3"/>
      <c r="Q5" s="3"/>
      <c r="R5" s="2"/>
      <c r="S5" s="2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</row>
    <row r="6" spans="3:38" ht="17.25" x14ac:dyDescent="0.3">
      <c r="C6" s="32"/>
      <c r="D6" s="32"/>
      <c r="E6" s="34" t="s">
        <v>9</v>
      </c>
      <c r="F6" s="5">
        <v>45658</v>
      </c>
      <c r="G6" s="4"/>
      <c r="H6" s="4"/>
      <c r="I6" s="4"/>
      <c r="J6" s="6"/>
      <c r="K6" s="6"/>
      <c r="L6" s="5"/>
      <c r="M6" s="4"/>
      <c r="N6" s="4"/>
      <c r="O6" s="4"/>
      <c r="P6" s="3"/>
      <c r="Q6" s="3"/>
      <c r="R6" s="2"/>
      <c r="S6" s="2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3:38" ht="21.75" customHeight="1" x14ac:dyDescent="0.3">
      <c r="C7" s="32"/>
      <c r="D7" s="32"/>
      <c r="E7" s="33" t="s">
        <v>5</v>
      </c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3:38" ht="8.2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3:38" x14ac:dyDescent="0.3">
      <c r="C9" s="40" t="s">
        <v>0</v>
      </c>
      <c r="D9" s="37" t="s">
        <v>10</v>
      </c>
      <c r="E9" s="38"/>
      <c r="F9" s="41" t="s">
        <v>1</v>
      </c>
      <c r="G9" s="39">
        <f>F6</f>
        <v>45658</v>
      </c>
      <c r="H9" s="39">
        <f>EDATE(G9,1)</f>
        <v>45689</v>
      </c>
      <c r="I9" s="39">
        <f t="shared" ref="I9:Q9" si="0">EDATE(H9,1)</f>
        <v>45717</v>
      </c>
      <c r="J9" s="39">
        <f t="shared" si="0"/>
        <v>45748</v>
      </c>
      <c r="K9" s="39">
        <f t="shared" si="0"/>
        <v>45778</v>
      </c>
      <c r="L9" s="39">
        <f t="shared" si="0"/>
        <v>45809</v>
      </c>
      <c r="M9" s="39">
        <f t="shared" si="0"/>
        <v>45839</v>
      </c>
      <c r="N9" s="39">
        <f t="shared" si="0"/>
        <v>45870</v>
      </c>
      <c r="O9" s="39">
        <f t="shared" si="0"/>
        <v>45901</v>
      </c>
      <c r="P9" s="39">
        <f t="shared" si="0"/>
        <v>45931</v>
      </c>
      <c r="Q9" s="39">
        <f t="shared" si="0"/>
        <v>45962</v>
      </c>
      <c r="R9" s="39">
        <f>EDATE(Q9,1)</f>
        <v>45992</v>
      </c>
      <c r="S9" s="42" t="s">
        <v>14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0"/>
      <c r="AF9" s="10"/>
      <c r="AG9" s="10"/>
      <c r="AH9" s="10"/>
      <c r="AI9" s="10"/>
      <c r="AJ9" s="10"/>
      <c r="AK9" s="10"/>
      <c r="AL9" s="10"/>
    </row>
    <row r="10" spans="3:38" ht="17.25" x14ac:dyDescent="0.3">
      <c r="C10" s="15" t="s">
        <v>17</v>
      </c>
      <c r="D10" s="11"/>
      <c r="E10" s="12"/>
      <c r="F10" s="13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46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3:38" x14ac:dyDescent="0.3">
      <c r="C11" s="18">
        <v>1</v>
      </c>
      <c r="D11" s="19" t="s">
        <v>13</v>
      </c>
      <c r="E11" s="20"/>
      <c r="F11" s="21" t="s">
        <v>11</v>
      </c>
      <c r="G11" s="22">
        <v>100</v>
      </c>
      <c r="H11" s="22">
        <v>80</v>
      </c>
      <c r="I11" s="22">
        <v>90</v>
      </c>
      <c r="J11" s="22">
        <v>100</v>
      </c>
      <c r="K11" s="22"/>
      <c r="L11" s="22"/>
      <c r="M11" s="22"/>
      <c r="N11" s="22"/>
      <c r="O11" s="22"/>
      <c r="P11" s="22"/>
      <c r="Q11" s="22"/>
      <c r="R11" s="22"/>
      <c r="S11" s="47">
        <f>SUM(G11:R11)</f>
        <v>370</v>
      </c>
    </row>
    <row r="12" spans="3:38" x14ac:dyDescent="0.3">
      <c r="C12" s="18"/>
      <c r="D12" s="23"/>
      <c r="E12" s="23"/>
      <c r="F12" s="35" t="s">
        <v>12</v>
      </c>
      <c r="G12" s="36">
        <v>120</v>
      </c>
      <c r="H12" s="36">
        <v>76</v>
      </c>
      <c r="I12" s="36">
        <v>100</v>
      </c>
      <c r="J12" s="36">
        <v>150</v>
      </c>
      <c r="K12" s="36"/>
      <c r="L12" s="36"/>
      <c r="M12" s="36"/>
      <c r="N12" s="36"/>
      <c r="O12" s="36"/>
      <c r="P12" s="36"/>
      <c r="Q12" s="36"/>
      <c r="R12" s="36"/>
      <c r="S12" s="48">
        <f t="shared" ref="S12:S16" si="1">SUM(G12:R12)</f>
        <v>446</v>
      </c>
    </row>
    <row r="13" spans="3:38" x14ac:dyDescent="0.3">
      <c r="C13" s="18">
        <v>2</v>
      </c>
      <c r="D13" s="19" t="s">
        <v>15</v>
      </c>
      <c r="E13" s="20"/>
      <c r="F13" s="21" t="s">
        <v>11</v>
      </c>
      <c r="G13" s="22">
        <v>30</v>
      </c>
      <c r="H13" s="22">
        <v>50</v>
      </c>
      <c r="I13" s="22">
        <v>45</v>
      </c>
      <c r="J13" s="22">
        <v>50</v>
      </c>
      <c r="K13" s="22"/>
      <c r="L13" s="22"/>
      <c r="M13" s="22"/>
      <c r="N13" s="22"/>
      <c r="O13" s="22"/>
      <c r="P13" s="22"/>
      <c r="Q13" s="22"/>
      <c r="R13" s="22"/>
      <c r="S13" s="47">
        <f t="shared" si="1"/>
        <v>175</v>
      </c>
    </row>
    <row r="14" spans="3:38" x14ac:dyDescent="0.3">
      <c r="C14" s="18"/>
      <c r="D14" s="23"/>
      <c r="E14" s="23"/>
      <c r="F14" s="35" t="s">
        <v>12</v>
      </c>
      <c r="G14" s="36">
        <v>32</v>
      </c>
      <c r="H14" s="36">
        <v>20</v>
      </c>
      <c r="I14" s="36">
        <v>55</v>
      </c>
      <c r="J14" s="36">
        <v>69</v>
      </c>
      <c r="K14" s="36"/>
      <c r="L14" s="36"/>
      <c r="M14" s="36"/>
      <c r="N14" s="36"/>
      <c r="O14" s="36"/>
      <c r="P14" s="36"/>
      <c r="Q14" s="36"/>
      <c r="R14" s="36"/>
      <c r="S14" s="48">
        <f t="shared" si="1"/>
        <v>176</v>
      </c>
    </row>
    <row r="15" spans="3:38" x14ac:dyDescent="0.3">
      <c r="C15" s="18">
        <v>3</v>
      </c>
      <c r="D15" s="19" t="s">
        <v>16</v>
      </c>
      <c r="E15" s="20"/>
      <c r="F15" s="21" t="s">
        <v>11</v>
      </c>
      <c r="G15" s="22">
        <v>23</v>
      </c>
      <c r="H15" s="22">
        <v>60</v>
      </c>
      <c r="I15" s="22">
        <v>40</v>
      </c>
      <c r="J15" s="22"/>
      <c r="K15" s="22"/>
      <c r="L15" s="22"/>
      <c r="M15" s="22"/>
      <c r="N15" s="22"/>
      <c r="O15" s="22"/>
      <c r="P15" s="22"/>
      <c r="Q15" s="22"/>
      <c r="R15" s="22"/>
      <c r="S15" s="47">
        <f t="shared" si="1"/>
        <v>123</v>
      </c>
    </row>
    <row r="16" spans="3:38" x14ac:dyDescent="0.3">
      <c r="C16" s="18"/>
      <c r="D16" s="23"/>
      <c r="E16" s="23"/>
      <c r="F16" s="35" t="s">
        <v>12</v>
      </c>
      <c r="G16" s="36">
        <v>22</v>
      </c>
      <c r="H16" s="36"/>
      <c r="I16" s="36">
        <v>45</v>
      </c>
      <c r="J16" s="36"/>
      <c r="K16" s="36"/>
      <c r="L16" s="36"/>
      <c r="M16" s="36"/>
      <c r="N16" s="36"/>
      <c r="O16" s="36"/>
      <c r="P16" s="36"/>
      <c r="Q16" s="36"/>
      <c r="R16" s="36"/>
      <c r="S16" s="48">
        <f t="shared" si="1"/>
        <v>67</v>
      </c>
    </row>
    <row r="17" spans="3:19" ht="17.25" x14ac:dyDescent="0.3">
      <c r="C17" s="15" t="s">
        <v>10</v>
      </c>
      <c r="D17" s="9"/>
      <c r="E17" s="9"/>
      <c r="F17" s="8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49"/>
    </row>
    <row r="18" spans="3:19" x14ac:dyDescent="0.3">
      <c r="C18" s="45" t="s">
        <v>21</v>
      </c>
      <c r="E18" s="9"/>
      <c r="F18" s="8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49"/>
    </row>
    <row r="19" spans="3:19" x14ac:dyDescent="0.3">
      <c r="C19" s="18">
        <v>4</v>
      </c>
      <c r="D19" s="19" t="s">
        <v>18</v>
      </c>
      <c r="E19" s="20"/>
      <c r="F19" s="21" t="s">
        <v>11</v>
      </c>
      <c r="G19" s="22">
        <v>10</v>
      </c>
      <c r="H19" s="22">
        <v>25</v>
      </c>
      <c r="I19" s="22">
        <v>30</v>
      </c>
      <c r="J19" s="22">
        <v>50</v>
      </c>
      <c r="K19" s="22"/>
      <c r="L19" s="22"/>
      <c r="M19" s="22"/>
      <c r="N19" s="22"/>
      <c r="O19" s="22"/>
      <c r="P19" s="22"/>
      <c r="Q19" s="22"/>
      <c r="R19" s="22"/>
      <c r="S19" s="47">
        <f t="shared" ref="S19:S24" si="2">SUM(G19:R19)</f>
        <v>115</v>
      </c>
    </row>
    <row r="20" spans="3:19" x14ac:dyDescent="0.3">
      <c r="C20" s="18"/>
      <c r="D20" s="23"/>
      <c r="E20" s="23"/>
      <c r="F20" s="35" t="s">
        <v>12</v>
      </c>
      <c r="G20" s="36">
        <v>12</v>
      </c>
      <c r="H20" s="36">
        <v>23</v>
      </c>
      <c r="I20" s="36">
        <v>100</v>
      </c>
      <c r="J20" s="36">
        <v>90</v>
      </c>
      <c r="K20" s="36"/>
      <c r="L20" s="36"/>
      <c r="M20" s="36"/>
      <c r="N20" s="36"/>
      <c r="O20" s="36"/>
      <c r="P20" s="36"/>
      <c r="Q20" s="36"/>
      <c r="R20" s="36"/>
      <c r="S20" s="48">
        <f t="shared" si="2"/>
        <v>225</v>
      </c>
    </row>
    <row r="21" spans="3:19" x14ac:dyDescent="0.3">
      <c r="C21" s="18">
        <v>5</v>
      </c>
      <c r="D21" s="19" t="s">
        <v>19</v>
      </c>
      <c r="E21" s="20"/>
      <c r="F21" s="21" t="s">
        <v>11</v>
      </c>
      <c r="G21" s="22">
        <v>88</v>
      </c>
      <c r="H21" s="22">
        <v>100</v>
      </c>
      <c r="I21" s="22">
        <v>90</v>
      </c>
      <c r="J21" s="22"/>
      <c r="K21" s="22"/>
      <c r="L21" s="22"/>
      <c r="M21" s="22"/>
      <c r="N21" s="22"/>
      <c r="O21" s="22"/>
      <c r="P21" s="22"/>
      <c r="Q21" s="22"/>
      <c r="R21" s="22"/>
      <c r="S21" s="47">
        <f t="shared" si="2"/>
        <v>278</v>
      </c>
    </row>
    <row r="22" spans="3:19" x14ac:dyDescent="0.3">
      <c r="C22" s="18"/>
      <c r="D22" s="23"/>
      <c r="E22" s="23"/>
      <c r="F22" s="35" t="s">
        <v>12</v>
      </c>
      <c r="G22" s="36">
        <v>67</v>
      </c>
      <c r="H22" s="36">
        <v>87</v>
      </c>
      <c r="I22" s="36">
        <v>78</v>
      </c>
      <c r="J22" s="36"/>
      <c r="K22" s="36"/>
      <c r="L22" s="36"/>
      <c r="M22" s="36"/>
      <c r="N22" s="36"/>
      <c r="O22" s="36"/>
      <c r="P22" s="36"/>
      <c r="Q22" s="36"/>
      <c r="R22" s="36"/>
      <c r="S22" s="48">
        <f t="shared" si="2"/>
        <v>232</v>
      </c>
    </row>
    <row r="23" spans="3:19" x14ac:dyDescent="0.3">
      <c r="C23" s="18">
        <v>6</v>
      </c>
      <c r="D23" s="19" t="s">
        <v>20</v>
      </c>
      <c r="E23" s="20"/>
      <c r="F23" s="21" t="s">
        <v>11</v>
      </c>
      <c r="G23" s="22">
        <v>45</v>
      </c>
      <c r="H23" s="22">
        <v>50</v>
      </c>
      <c r="I23" s="22">
        <v>50</v>
      </c>
      <c r="J23" s="22"/>
      <c r="K23" s="22"/>
      <c r="L23" s="22"/>
      <c r="M23" s="22"/>
      <c r="N23" s="22"/>
      <c r="O23" s="22"/>
      <c r="P23" s="22"/>
      <c r="Q23" s="22"/>
      <c r="R23" s="22"/>
      <c r="S23" s="47">
        <f t="shared" si="2"/>
        <v>145</v>
      </c>
    </row>
    <row r="24" spans="3:19" x14ac:dyDescent="0.3">
      <c r="C24" s="18"/>
      <c r="D24" s="23"/>
      <c r="E24" s="23"/>
      <c r="F24" s="35" t="s">
        <v>12</v>
      </c>
      <c r="G24" s="36">
        <v>45</v>
      </c>
      <c r="H24" s="36">
        <v>55</v>
      </c>
      <c r="I24" s="36">
        <v>60</v>
      </c>
      <c r="J24" s="36"/>
      <c r="K24" s="36"/>
      <c r="L24" s="36"/>
      <c r="M24" s="36"/>
      <c r="N24" s="36"/>
      <c r="O24" s="36"/>
      <c r="P24" s="36"/>
      <c r="Q24" s="36"/>
      <c r="R24" s="36"/>
      <c r="S24" s="48">
        <f t="shared" si="2"/>
        <v>160</v>
      </c>
    </row>
    <row r="25" spans="3:19" x14ac:dyDescent="0.3">
      <c r="C25" s="45" t="s">
        <v>37</v>
      </c>
      <c r="D25" s="17"/>
      <c r="E25" s="9"/>
      <c r="F25" s="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49"/>
    </row>
    <row r="26" spans="3:19" x14ac:dyDescent="0.3">
      <c r="C26" s="18">
        <v>7</v>
      </c>
      <c r="D26" s="19" t="s">
        <v>22</v>
      </c>
      <c r="E26" s="20"/>
      <c r="F26" s="21" t="s">
        <v>11</v>
      </c>
      <c r="G26" s="22">
        <v>43</v>
      </c>
      <c r="H26" s="22">
        <v>30</v>
      </c>
      <c r="I26" s="22">
        <v>50</v>
      </c>
      <c r="J26" s="22"/>
      <c r="K26" s="22"/>
      <c r="L26" s="22"/>
      <c r="M26" s="22"/>
      <c r="N26" s="22"/>
      <c r="O26" s="22"/>
      <c r="P26" s="22"/>
      <c r="Q26" s="22"/>
      <c r="R26" s="22"/>
      <c r="S26" s="47"/>
    </row>
    <row r="27" spans="3:19" x14ac:dyDescent="0.3">
      <c r="C27" s="18"/>
      <c r="D27" s="23"/>
      <c r="E27" s="23"/>
      <c r="F27" s="35" t="s">
        <v>12</v>
      </c>
      <c r="G27" s="36">
        <v>34</v>
      </c>
      <c r="H27" s="36">
        <v>55</v>
      </c>
      <c r="I27" s="36">
        <v>100</v>
      </c>
      <c r="J27" s="36"/>
      <c r="K27" s="36"/>
      <c r="L27" s="36"/>
      <c r="M27" s="36"/>
      <c r="N27" s="36"/>
      <c r="O27" s="36"/>
      <c r="P27" s="36"/>
      <c r="Q27" s="36"/>
      <c r="R27" s="36"/>
      <c r="S27" s="48">
        <f t="shared" ref="S27:S31" si="3">SUM(G27:R27)</f>
        <v>189</v>
      </c>
    </row>
    <row r="28" spans="3:19" x14ac:dyDescent="0.3">
      <c r="C28" s="18">
        <v>8</v>
      </c>
      <c r="D28" s="19" t="s">
        <v>23</v>
      </c>
      <c r="E28" s="20"/>
      <c r="F28" s="21" t="s">
        <v>11</v>
      </c>
      <c r="G28" s="22">
        <v>66</v>
      </c>
      <c r="H28" s="22">
        <v>50</v>
      </c>
      <c r="I28" s="22">
        <v>90</v>
      </c>
      <c r="J28" s="22"/>
      <c r="K28" s="22"/>
      <c r="L28" s="22"/>
      <c r="M28" s="22"/>
      <c r="N28" s="22"/>
      <c r="O28" s="22"/>
      <c r="P28" s="22"/>
      <c r="Q28" s="22"/>
      <c r="R28" s="22"/>
      <c r="S28" s="47">
        <f t="shared" si="3"/>
        <v>206</v>
      </c>
    </row>
    <row r="29" spans="3:19" x14ac:dyDescent="0.3">
      <c r="C29" s="18"/>
      <c r="D29" s="23"/>
      <c r="E29" s="23"/>
      <c r="F29" s="35" t="s">
        <v>12</v>
      </c>
      <c r="G29" s="36">
        <v>55</v>
      </c>
      <c r="H29" s="36">
        <v>80</v>
      </c>
      <c r="I29" s="36">
        <v>99</v>
      </c>
      <c r="J29" s="36"/>
      <c r="K29" s="36"/>
      <c r="L29" s="36"/>
      <c r="M29" s="36"/>
      <c r="N29" s="36"/>
      <c r="O29" s="36"/>
      <c r="P29" s="36"/>
      <c r="Q29" s="36"/>
      <c r="R29" s="36"/>
      <c r="S29" s="48">
        <f t="shared" si="3"/>
        <v>234</v>
      </c>
    </row>
    <row r="30" spans="3:19" x14ac:dyDescent="0.3">
      <c r="C30" s="18">
        <v>9</v>
      </c>
      <c r="D30" s="19" t="s">
        <v>24</v>
      </c>
      <c r="E30" s="20"/>
      <c r="F30" s="21" t="s">
        <v>11</v>
      </c>
      <c r="G30" s="22">
        <v>77</v>
      </c>
      <c r="H30" s="22">
        <v>60</v>
      </c>
      <c r="I30" s="22">
        <v>80</v>
      </c>
      <c r="J30" s="22"/>
      <c r="K30" s="22"/>
      <c r="L30" s="22"/>
      <c r="M30" s="22"/>
      <c r="N30" s="22"/>
      <c r="O30" s="22"/>
      <c r="P30" s="22"/>
      <c r="Q30" s="22"/>
      <c r="R30" s="22"/>
      <c r="S30" s="47">
        <f t="shared" si="3"/>
        <v>217</v>
      </c>
    </row>
    <row r="31" spans="3:19" x14ac:dyDescent="0.3">
      <c r="C31" s="18"/>
      <c r="D31" s="23"/>
      <c r="E31" s="23"/>
      <c r="F31" s="35" t="s">
        <v>12</v>
      </c>
      <c r="G31" s="36">
        <v>67</v>
      </c>
      <c r="H31" s="36">
        <v>50</v>
      </c>
      <c r="I31" s="36">
        <v>78</v>
      </c>
      <c r="J31" s="36"/>
      <c r="K31" s="36"/>
      <c r="L31" s="36"/>
      <c r="M31" s="36"/>
      <c r="N31" s="36"/>
      <c r="O31" s="36"/>
      <c r="P31" s="36"/>
      <c r="Q31" s="36"/>
      <c r="R31" s="36"/>
      <c r="S31" s="48">
        <f t="shared" si="3"/>
        <v>195</v>
      </c>
    </row>
    <row r="32" spans="3:19" ht="17.25" x14ac:dyDescent="0.3">
      <c r="C32" s="15" t="s">
        <v>25</v>
      </c>
      <c r="D32" s="9"/>
      <c r="E32" s="9"/>
      <c r="F32" s="8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49"/>
    </row>
    <row r="33" spans="3:19" x14ac:dyDescent="0.3">
      <c r="C33" s="18">
        <v>10</v>
      </c>
      <c r="D33" s="19" t="s">
        <v>26</v>
      </c>
      <c r="E33" s="20"/>
      <c r="F33" s="21" t="s">
        <v>11</v>
      </c>
      <c r="G33" s="22">
        <v>89</v>
      </c>
      <c r="H33" s="22">
        <v>89</v>
      </c>
      <c r="I33" s="22">
        <v>89</v>
      </c>
      <c r="J33" s="22"/>
      <c r="K33" s="22"/>
      <c r="L33" s="22"/>
      <c r="M33" s="22"/>
      <c r="N33" s="22"/>
      <c r="O33" s="22"/>
      <c r="P33" s="22"/>
      <c r="Q33" s="22"/>
      <c r="R33" s="22"/>
      <c r="S33" s="47"/>
    </row>
    <row r="34" spans="3:19" x14ac:dyDescent="0.3">
      <c r="C34" s="18"/>
      <c r="D34" s="23"/>
      <c r="E34" s="23"/>
      <c r="F34" s="35" t="s">
        <v>12</v>
      </c>
      <c r="G34" s="36">
        <v>88</v>
      </c>
      <c r="H34" s="36">
        <v>88</v>
      </c>
      <c r="I34" s="36">
        <v>100</v>
      </c>
      <c r="J34" s="36"/>
      <c r="K34" s="36"/>
      <c r="L34" s="36"/>
      <c r="M34" s="36"/>
      <c r="N34" s="36"/>
      <c r="O34" s="36"/>
      <c r="P34" s="36"/>
      <c r="Q34" s="36"/>
      <c r="R34" s="36"/>
      <c r="S34" s="48">
        <f t="shared" ref="S34:S38" si="4">SUM(G34:R34)</f>
        <v>276</v>
      </c>
    </row>
    <row r="35" spans="3:19" x14ac:dyDescent="0.3">
      <c r="C35" s="18">
        <v>11</v>
      </c>
      <c r="D35" s="19" t="s">
        <v>27</v>
      </c>
      <c r="E35" s="20"/>
      <c r="F35" s="21" t="s">
        <v>11</v>
      </c>
      <c r="G35" s="22">
        <v>90</v>
      </c>
      <c r="H35" s="22">
        <v>100</v>
      </c>
      <c r="I35" s="22">
        <v>100</v>
      </c>
      <c r="J35" s="22"/>
      <c r="K35" s="22"/>
      <c r="L35" s="22"/>
      <c r="M35" s="22"/>
      <c r="N35" s="22"/>
      <c r="O35" s="22"/>
      <c r="P35" s="22"/>
      <c r="Q35" s="22"/>
      <c r="R35" s="22"/>
      <c r="S35" s="47">
        <f t="shared" si="4"/>
        <v>290</v>
      </c>
    </row>
    <row r="36" spans="3:19" x14ac:dyDescent="0.3">
      <c r="C36" s="18"/>
      <c r="D36" s="23"/>
      <c r="E36" s="23"/>
      <c r="F36" s="35" t="s">
        <v>12</v>
      </c>
      <c r="G36" s="36">
        <v>98</v>
      </c>
      <c r="H36" s="36">
        <v>89</v>
      </c>
      <c r="I36" s="36">
        <v>130</v>
      </c>
      <c r="J36" s="36"/>
      <c r="K36" s="36"/>
      <c r="L36" s="36"/>
      <c r="M36" s="36"/>
      <c r="N36" s="36"/>
      <c r="O36" s="36"/>
      <c r="P36" s="36"/>
      <c r="Q36" s="36"/>
      <c r="R36" s="36"/>
      <c r="S36" s="48">
        <f t="shared" si="4"/>
        <v>317</v>
      </c>
    </row>
    <row r="37" spans="3:19" x14ac:dyDescent="0.3">
      <c r="C37" s="18">
        <v>12</v>
      </c>
      <c r="D37" s="19" t="s">
        <v>28</v>
      </c>
      <c r="E37" s="20"/>
      <c r="F37" s="21" t="s">
        <v>11</v>
      </c>
      <c r="G37" s="22">
        <v>100</v>
      </c>
      <c r="H37" s="22">
        <v>100</v>
      </c>
      <c r="I37" s="22">
        <v>100</v>
      </c>
      <c r="J37" s="22"/>
      <c r="K37" s="22"/>
      <c r="L37" s="22"/>
      <c r="M37" s="22"/>
      <c r="N37" s="22"/>
      <c r="O37" s="22"/>
      <c r="P37" s="22"/>
      <c r="Q37" s="22"/>
      <c r="R37" s="22"/>
      <c r="S37" s="47">
        <f t="shared" si="4"/>
        <v>300</v>
      </c>
    </row>
    <row r="38" spans="3:19" x14ac:dyDescent="0.3">
      <c r="C38" s="18"/>
      <c r="D38" s="23"/>
      <c r="E38" s="23"/>
      <c r="F38" s="35" t="s">
        <v>12</v>
      </c>
      <c r="G38" s="36">
        <v>90</v>
      </c>
      <c r="H38" s="36">
        <v>105</v>
      </c>
      <c r="I38" s="36">
        <v>89</v>
      </c>
      <c r="J38" s="36"/>
      <c r="K38" s="36"/>
      <c r="L38" s="36"/>
      <c r="M38" s="36"/>
      <c r="N38" s="36"/>
      <c r="O38" s="36"/>
      <c r="P38" s="36"/>
      <c r="Q38" s="36"/>
      <c r="R38" s="36"/>
      <c r="S38" s="48">
        <f t="shared" si="4"/>
        <v>284</v>
      </c>
    </row>
    <row r="39" spans="3:19" ht="17.25" x14ac:dyDescent="0.3">
      <c r="C39" s="15" t="s">
        <v>36</v>
      </c>
      <c r="D39" s="9"/>
      <c r="E39" s="9"/>
      <c r="F39" s="8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49"/>
    </row>
    <row r="40" spans="3:19" x14ac:dyDescent="0.3">
      <c r="C40" s="18">
        <v>13</v>
      </c>
      <c r="D40" s="19" t="s">
        <v>29</v>
      </c>
      <c r="E40" s="20"/>
      <c r="F40" s="21" t="s">
        <v>11</v>
      </c>
      <c r="G40" s="22">
        <v>100</v>
      </c>
      <c r="H40" s="22">
        <v>50</v>
      </c>
      <c r="I40" s="22">
        <v>100</v>
      </c>
      <c r="J40" s="22"/>
      <c r="K40" s="22"/>
      <c r="L40" s="22"/>
      <c r="M40" s="22"/>
      <c r="N40" s="22"/>
      <c r="O40" s="22"/>
      <c r="P40" s="22"/>
      <c r="Q40" s="22"/>
      <c r="R40" s="22"/>
      <c r="S40" s="47"/>
    </row>
    <row r="41" spans="3:19" x14ac:dyDescent="0.3">
      <c r="C41" s="18"/>
      <c r="D41" s="23"/>
      <c r="E41" s="23"/>
      <c r="F41" s="35" t="s">
        <v>12</v>
      </c>
      <c r="G41" s="36">
        <v>89</v>
      </c>
      <c r="H41" s="36">
        <v>100</v>
      </c>
      <c r="I41" s="36">
        <v>200</v>
      </c>
      <c r="J41" s="36"/>
      <c r="K41" s="36"/>
      <c r="L41" s="36"/>
      <c r="M41" s="36"/>
      <c r="N41" s="36"/>
      <c r="O41" s="36"/>
      <c r="P41" s="36"/>
      <c r="Q41" s="36"/>
      <c r="R41" s="36"/>
      <c r="S41" s="48">
        <f t="shared" ref="S41:S45" si="5">SUM(G41:R41)</f>
        <v>389</v>
      </c>
    </row>
    <row r="42" spans="3:19" x14ac:dyDescent="0.3">
      <c r="C42" s="18">
        <v>14</v>
      </c>
      <c r="D42" s="19" t="s">
        <v>30</v>
      </c>
      <c r="E42" s="20"/>
      <c r="F42" s="21" t="s">
        <v>11</v>
      </c>
      <c r="G42" s="22">
        <v>100</v>
      </c>
      <c r="H42" s="22">
        <v>100</v>
      </c>
      <c r="I42" s="22">
        <v>100</v>
      </c>
      <c r="J42" s="22"/>
      <c r="K42" s="22"/>
      <c r="L42" s="22"/>
      <c r="M42" s="22"/>
      <c r="N42" s="22"/>
      <c r="O42" s="22"/>
      <c r="P42" s="22"/>
      <c r="Q42" s="22"/>
      <c r="R42" s="22"/>
      <c r="S42" s="47">
        <f t="shared" si="5"/>
        <v>300</v>
      </c>
    </row>
    <row r="43" spans="3:19" x14ac:dyDescent="0.3">
      <c r="C43" s="18"/>
      <c r="D43" s="23"/>
      <c r="E43" s="23"/>
      <c r="F43" s="35" t="s">
        <v>12</v>
      </c>
      <c r="G43" s="36">
        <v>105</v>
      </c>
      <c r="H43" s="36">
        <v>90</v>
      </c>
      <c r="I43" s="36">
        <v>78</v>
      </c>
      <c r="J43" s="36"/>
      <c r="K43" s="36"/>
      <c r="L43" s="36"/>
      <c r="M43" s="36"/>
      <c r="N43" s="36"/>
      <c r="O43" s="36"/>
      <c r="P43" s="36"/>
      <c r="Q43" s="36"/>
      <c r="R43" s="36"/>
      <c r="S43" s="48">
        <f t="shared" si="5"/>
        <v>273</v>
      </c>
    </row>
    <row r="44" spans="3:19" x14ac:dyDescent="0.3">
      <c r="C44" s="18">
        <v>15</v>
      </c>
      <c r="D44" s="19" t="s">
        <v>31</v>
      </c>
      <c r="E44" s="20"/>
      <c r="F44" s="21" t="s">
        <v>11</v>
      </c>
      <c r="G44" s="22">
        <v>50</v>
      </c>
      <c r="H44" s="22">
        <v>100</v>
      </c>
      <c r="I44" s="22">
        <v>100</v>
      </c>
      <c r="J44" s="22"/>
      <c r="K44" s="22"/>
      <c r="L44" s="22"/>
      <c r="M44" s="22"/>
      <c r="N44" s="22"/>
      <c r="O44" s="22"/>
      <c r="P44" s="22"/>
      <c r="Q44" s="22"/>
      <c r="R44" s="22"/>
      <c r="S44" s="47">
        <f t="shared" si="5"/>
        <v>250</v>
      </c>
    </row>
    <row r="45" spans="3:19" x14ac:dyDescent="0.3">
      <c r="C45" s="18"/>
      <c r="D45" s="23"/>
      <c r="E45" s="23"/>
      <c r="F45" s="35" t="s">
        <v>12</v>
      </c>
      <c r="G45" s="36">
        <v>65</v>
      </c>
      <c r="H45" s="36">
        <v>110</v>
      </c>
      <c r="I45" s="36">
        <v>200</v>
      </c>
      <c r="J45" s="36"/>
      <c r="K45" s="36"/>
      <c r="L45" s="36"/>
      <c r="M45" s="36"/>
      <c r="N45" s="36"/>
      <c r="O45" s="36"/>
      <c r="P45" s="36"/>
      <c r="Q45" s="36"/>
      <c r="R45" s="36"/>
      <c r="S45" s="48">
        <f t="shared" si="5"/>
        <v>375</v>
      </c>
    </row>
    <row r="46" spans="3:19" x14ac:dyDescent="0.3">
      <c r="C46" s="24"/>
      <c r="D46" s="25" t="s">
        <v>32</v>
      </c>
      <c r="E46" s="25"/>
      <c r="F46" s="26" t="s">
        <v>11</v>
      </c>
      <c r="G46" s="30">
        <f>SUMIF($F$10:$F$45,$F46,G$10:G$45)</f>
        <v>1011</v>
      </c>
      <c r="H46" s="30">
        <f t="shared" ref="H46:S46" si="6">SUMIF($F$10:$F$45,$F46,H$10:H$45)</f>
        <v>1044</v>
      </c>
      <c r="I46" s="30">
        <f t="shared" si="6"/>
        <v>1154</v>
      </c>
      <c r="J46" s="30">
        <f t="shared" si="6"/>
        <v>200</v>
      </c>
      <c r="K46" s="30">
        <f t="shared" si="6"/>
        <v>0</v>
      </c>
      <c r="L46" s="30">
        <f t="shared" si="6"/>
        <v>0</v>
      </c>
      <c r="M46" s="30">
        <f t="shared" si="6"/>
        <v>0</v>
      </c>
      <c r="N46" s="30">
        <f t="shared" si="6"/>
        <v>0</v>
      </c>
      <c r="O46" s="30">
        <f t="shared" si="6"/>
        <v>0</v>
      </c>
      <c r="P46" s="30">
        <f t="shared" si="6"/>
        <v>0</v>
      </c>
      <c r="Q46" s="30">
        <f t="shared" si="6"/>
        <v>0</v>
      </c>
      <c r="R46" s="30">
        <f t="shared" si="6"/>
        <v>0</v>
      </c>
      <c r="S46" s="50">
        <f>SUM(G46:R46)</f>
        <v>3409</v>
      </c>
    </row>
    <row r="47" spans="3:19" x14ac:dyDescent="0.3">
      <c r="C47" s="24"/>
      <c r="D47" s="27" t="s">
        <v>33</v>
      </c>
      <c r="E47" s="27"/>
      <c r="F47" s="28"/>
      <c r="G47" s="31">
        <f>G46</f>
        <v>1011</v>
      </c>
      <c r="H47" s="31">
        <f>IF(H46=0,NA(),_xlfn.AGGREGATE(4,6,G47)+H46)</f>
        <v>2055</v>
      </c>
      <c r="I47" s="31">
        <f t="shared" ref="I47:S47" si="7">IF(I46=0,NA(),_xlfn.AGGREGATE(4,6,H47)+I46)</f>
        <v>3209</v>
      </c>
      <c r="J47" s="31">
        <f t="shared" si="7"/>
        <v>3409</v>
      </c>
      <c r="K47" s="31" t="e">
        <f t="shared" si="7"/>
        <v>#N/A</v>
      </c>
      <c r="L47" s="31" t="e">
        <f t="shared" si="7"/>
        <v>#N/A</v>
      </c>
      <c r="M47" s="31" t="e">
        <f t="shared" si="7"/>
        <v>#N/A</v>
      </c>
      <c r="N47" s="31" t="e">
        <f t="shared" si="7"/>
        <v>#N/A</v>
      </c>
      <c r="O47" s="31" t="e">
        <f t="shared" si="7"/>
        <v>#N/A</v>
      </c>
      <c r="P47" s="31" t="e">
        <f t="shared" si="7"/>
        <v>#N/A</v>
      </c>
      <c r="Q47" s="31" t="e">
        <f t="shared" si="7"/>
        <v>#N/A</v>
      </c>
      <c r="R47" s="31" t="e">
        <f t="shared" si="7"/>
        <v>#N/A</v>
      </c>
      <c r="S47" s="43"/>
    </row>
    <row r="48" spans="3:19" x14ac:dyDescent="0.3">
      <c r="C48" s="24"/>
      <c r="D48" s="29" t="s">
        <v>34</v>
      </c>
      <c r="E48" s="29"/>
      <c r="F48" s="26" t="s">
        <v>12</v>
      </c>
      <c r="G48" s="30">
        <f>SUMIF($F$10:$F$45,$F48,G$10:G$45)</f>
        <v>989</v>
      </c>
      <c r="H48" s="30">
        <f t="shared" ref="H48:S48" si="8">SUMIF($F$10:$F$45,$F48,H$10:H$45)</f>
        <v>1028</v>
      </c>
      <c r="I48" s="30">
        <f t="shared" si="8"/>
        <v>1512</v>
      </c>
      <c r="J48" s="30">
        <f t="shared" si="8"/>
        <v>309</v>
      </c>
      <c r="K48" s="30">
        <f t="shared" si="8"/>
        <v>0</v>
      </c>
      <c r="L48" s="30">
        <f t="shared" si="8"/>
        <v>0</v>
      </c>
      <c r="M48" s="30">
        <f t="shared" si="8"/>
        <v>0</v>
      </c>
      <c r="N48" s="30">
        <f t="shared" si="8"/>
        <v>0</v>
      </c>
      <c r="O48" s="30">
        <f t="shared" si="8"/>
        <v>0</v>
      </c>
      <c r="P48" s="30">
        <f t="shared" si="8"/>
        <v>0</v>
      </c>
      <c r="Q48" s="30">
        <f t="shared" si="8"/>
        <v>0</v>
      </c>
      <c r="R48" s="30">
        <f t="shared" si="8"/>
        <v>0</v>
      </c>
      <c r="S48" s="50">
        <f t="shared" si="8"/>
        <v>3838</v>
      </c>
    </row>
    <row r="49" spans="3:19" x14ac:dyDescent="0.3">
      <c r="C49" s="24"/>
      <c r="D49" s="27" t="s">
        <v>35</v>
      </c>
      <c r="E49" s="27"/>
      <c r="F49" s="28"/>
      <c r="G49" s="31">
        <f>G48</f>
        <v>989</v>
      </c>
      <c r="H49" s="31">
        <f>IF(H48=0,NA(),_xlfn.AGGREGATE(4,6,G49)+H48)</f>
        <v>2017</v>
      </c>
      <c r="I49" s="31">
        <f t="shared" ref="I49:S49" si="9">IF(I48=0,NA(),_xlfn.AGGREGATE(4,6,H49)+I48)</f>
        <v>3529</v>
      </c>
      <c r="J49" s="31">
        <f t="shared" si="9"/>
        <v>3838</v>
      </c>
      <c r="K49" s="31" t="e">
        <f t="shared" si="9"/>
        <v>#N/A</v>
      </c>
      <c r="L49" s="31" t="e">
        <f t="shared" si="9"/>
        <v>#N/A</v>
      </c>
      <c r="M49" s="31" t="e">
        <f t="shared" si="9"/>
        <v>#N/A</v>
      </c>
      <c r="N49" s="31" t="e">
        <f t="shared" si="9"/>
        <v>#N/A</v>
      </c>
      <c r="O49" s="31" t="e">
        <f t="shared" si="9"/>
        <v>#N/A</v>
      </c>
      <c r="P49" s="31" t="e">
        <f t="shared" si="9"/>
        <v>#N/A</v>
      </c>
      <c r="Q49" s="31" t="e">
        <f t="shared" si="9"/>
        <v>#N/A</v>
      </c>
      <c r="R49" s="31" t="e">
        <f t="shared" si="9"/>
        <v>#N/A</v>
      </c>
      <c r="S49" s="43"/>
    </row>
    <row r="50" spans="3:19" x14ac:dyDescent="0.3">
      <c r="F50" s="44"/>
    </row>
    <row r="51" spans="3:19" x14ac:dyDescent="0.3">
      <c r="F51" s="44"/>
    </row>
    <row r="52" spans="3:19" x14ac:dyDescent="0.3">
      <c r="F52" s="7"/>
    </row>
  </sheetData>
  <mergeCells count="35">
    <mergeCell ref="C44:C45"/>
    <mergeCell ref="D44:E45"/>
    <mergeCell ref="D48:E48"/>
    <mergeCell ref="D49:E49"/>
    <mergeCell ref="C40:C41"/>
    <mergeCell ref="D40:E41"/>
    <mergeCell ref="C42:C43"/>
    <mergeCell ref="D42:E43"/>
    <mergeCell ref="C26:C27"/>
    <mergeCell ref="C28:C29"/>
    <mergeCell ref="C30:C31"/>
    <mergeCell ref="C33:C34"/>
    <mergeCell ref="C35:C36"/>
    <mergeCell ref="C37:C38"/>
    <mergeCell ref="C11:C12"/>
    <mergeCell ref="C13:C14"/>
    <mergeCell ref="C15:C16"/>
    <mergeCell ref="C19:C20"/>
    <mergeCell ref="C21:C22"/>
    <mergeCell ref="C23:C24"/>
    <mergeCell ref="D46:E46"/>
    <mergeCell ref="D47:E47"/>
    <mergeCell ref="D30:E31"/>
    <mergeCell ref="D33:E34"/>
    <mergeCell ref="D35:E36"/>
    <mergeCell ref="D37:E38"/>
    <mergeCell ref="D28:E29"/>
    <mergeCell ref="D11:E12"/>
    <mergeCell ref="D13:E14"/>
    <mergeCell ref="D15:E16"/>
    <mergeCell ref="D19:E20"/>
    <mergeCell ref="D21:E22"/>
    <mergeCell ref="D23:E24"/>
    <mergeCell ref="D26:E27"/>
    <mergeCell ref="D9:E9"/>
  </mergeCells>
  <conditionalFormatting sqref="G12:S12 G16:S18 G20:S20 G22:S22 G24:S25 G27:S27 G29:S29 G31:S32 G34:S34 G36:S36 G38:S38">
    <cfRule type="expression" dxfId="16" priority="23">
      <formula>G12&gt;G11</formula>
    </cfRule>
    <cfRule type="expression" dxfId="15" priority="24">
      <formula>G12&lt;G11</formula>
    </cfRule>
  </conditionalFormatting>
  <conditionalFormatting sqref="G39:S39">
    <cfRule type="expression" dxfId="14" priority="15">
      <formula>G$12&gt;G$11</formula>
    </cfRule>
    <cfRule type="expression" dxfId="13" priority="16">
      <formula>G$12&lt;G$11</formula>
    </cfRule>
  </conditionalFormatting>
  <conditionalFormatting sqref="G14:S14">
    <cfRule type="expression" dxfId="12" priority="13">
      <formula>G14&gt;G13</formula>
    </cfRule>
    <cfRule type="expression" dxfId="11" priority="14">
      <formula>G14&lt;G13</formula>
    </cfRule>
  </conditionalFormatting>
  <conditionalFormatting sqref="G41:S41">
    <cfRule type="expression" dxfId="10" priority="11">
      <formula>G41&gt;G40</formula>
    </cfRule>
    <cfRule type="expression" dxfId="9" priority="12">
      <formula>G41&lt;G40</formula>
    </cfRule>
  </conditionalFormatting>
  <conditionalFormatting sqref="G43:S43">
    <cfRule type="expression" dxfId="8" priority="9">
      <formula>G43&gt;G42</formula>
    </cfRule>
    <cfRule type="expression" dxfId="7" priority="10">
      <formula>G43&lt;G42</formula>
    </cfRule>
  </conditionalFormatting>
  <conditionalFormatting sqref="G45:S45">
    <cfRule type="expression" dxfId="6" priority="7">
      <formula>G45&gt;G44</formula>
    </cfRule>
    <cfRule type="expression" dxfId="5" priority="8">
      <formula>G45&lt;G44</formula>
    </cfRule>
  </conditionalFormatting>
  <conditionalFormatting sqref="G48:S48">
    <cfRule type="expression" dxfId="4" priority="4">
      <formula>G48&gt;G46</formula>
    </cfRule>
    <cfRule type="expression" dxfId="3" priority="5">
      <formula>G48&lt;G46</formula>
    </cfRule>
  </conditionalFormatting>
  <conditionalFormatting sqref="G47:S47">
    <cfRule type="containsErrors" dxfId="2" priority="3">
      <formula>ISERROR(G47)</formula>
    </cfRule>
  </conditionalFormatting>
  <conditionalFormatting sqref="G49">
    <cfRule type="containsErrors" dxfId="1" priority="2">
      <formula>ISERROR(G49)</formula>
    </cfRule>
  </conditionalFormatting>
  <conditionalFormatting sqref="H49:S49">
    <cfRule type="containsErrors" dxfId="0" priority="1">
      <formula>ISERROR(H49)</formula>
    </cfRule>
  </conditionalFormatting>
  <pageMargins left="0.7" right="0.7" top="0.75" bottom="0.75" header="0.3" footer="0.3"/>
  <ignoredErrors>
    <ignoredError sqref="G47:R47 H48:S48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2025-03-01T05:51:31Z</dcterms:created>
  <dcterms:modified xsi:type="dcterms:W3CDTF">2025-03-01T10:18:05Z</dcterms:modified>
</cp:coreProperties>
</file>