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sad\Projects\Template22\50 Templates Redsign\Completed\"/>
    </mc:Choice>
  </mc:AlternateContent>
  <xr:revisionPtr revIDLastSave="0" documentId="13_ncr:1_{DFA348FB-6EB5-46D7-AD69-19993D3300E0}" xr6:coauthVersionLast="47" xr6:coauthVersionMax="47" xr10:uidLastSave="{00000000-0000-0000-0000-000000000000}"/>
  <bookViews>
    <workbookView xWindow="-120" yWindow="-120" windowWidth="20730" windowHeight="11160" xr2:uid="{7567A278-E06B-4D39-8754-7308CC3E248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6" i="1" l="1"/>
  <c r="M15" i="1"/>
  <c r="M14" i="1"/>
  <c r="N14" i="1" s="1"/>
  <c r="K16" i="1"/>
  <c r="K15" i="1"/>
  <c r="K14" i="1"/>
  <c r="G11" i="1"/>
  <c r="F11" i="1"/>
  <c r="E11" i="1"/>
  <c r="D11" i="1"/>
  <c r="N16" i="1"/>
  <c r="N15" i="1"/>
  <c r="H16" i="1"/>
  <c r="I16" i="1" s="1"/>
  <c r="H15" i="1"/>
  <c r="I15" i="1" s="1"/>
  <c r="H14" i="1"/>
  <c r="I14" i="1" s="1"/>
  <c r="I11" i="1" l="1"/>
  <c r="H11" i="1"/>
  <c r="M11" i="1"/>
  <c r="N11" i="1"/>
  <c r="K11" i="1"/>
  <c r="L14" i="1"/>
  <c r="L15" i="1"/>
  <c r="L16" i="1"/>
  <c r="L1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DELL</author>
  </authors>
  <commentList>
    <comment ref="F5" authorId="0" shapeId="0" xr:uid="{E873C90C-248E-4A3A-B47F-DCB23D8B3344}">
      <text>
        <r>
          <rPr>
            <b/>
            <sz val="9"/>
            <color indexed="81"/>
            <rFont val="Tahoma"/>
            <family val="2"/>
          </rPr>
          <t>Months</t>
        </r>
      </text>
    </comment>
    <comment ref="F6" authorId="0" shapeId="0" xr:uid="{6552698B-FC20-470E-A49C-E60220F2FE8A}">
      <text>
        <r>
          <rPr>
            <b/>
            <sz val="9"/>
            <color indexed="81"/>
            <rFont val="Tahoma"/>
            <family val="2"/>
          </rPr>
          <t>20% increase</t>
        </r>
      </text>
    </comment>
  </commentList>
</comments>
</file>

<file path=xl/sharedStrings.xml><?xml version="1.0" encoding="utf-8"?>
<sst xmlns="http://schemas.openxmlformats.org/spreadsheetml/2006/main" count="36" uniqueCount="24">
  <si>
    <t>Project</t>
  </si>
  <si>
    <t>Budget</t>
  </si>
  <si>
    <t>YTD Prev</t>
  </si>
  <si>
    <t>YTD Curr</t>
  </si>
  <si>
    <t>ETC</t>
  </si>
  <si>
    <t>Rev Forecast</t>
  </si>
  <si>
    <t>Variance</t>
  </si>
  <si>
    <t>Straight Line</t>
  </si>
  <si>
    <t>Weighted</t>
  </si>
  <si>
    <t>Project 1</t>
  </si>
  <si>
    <t>Project 2</t>
  </si>
  <si>
    <t>Project 3</t>
  </si>
  <si>
    <t>Project Duration</t>
  </si>
  <si>
    <t>Weigh Factor</t>
  </si>
  <si>
    <t>PROJECT COST TREND ANALYSIS</t>
  </si>
  <si>
    <t>Project Name</t>
  </si>
  <si>
    <t>Project Manager</t>
  </si>
  <si>
    <t>[Name]</t>
  </si>
  <si>
    <t>Project Cost Data</t>
  </si>
  <si>
    <t>PMO Cost Trend Analysis</t>
  </si>
  <si>
    <t>Var (I-K)</t>
  </si>
  <si>
    <t>Year</t>
  </si>
  <si>
    <t>[Year]</t>
  </si>
  <si>
    <t>New project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</si>
</sst>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(&quot;$&quot;* #,##0_);_(&quot;$&quot;* \(#,##0\);_(&quot;$&quot;* &quot;-&quot;_);_(@_)"/>
    <numFmt numFmtId="168" formatCode="@* \:\ "/>
  </numFmts>
  <fonts count="7" x14ac:knownFonts="1">
    <font>
      <sz val="11"/>
      <color theme="1"/>
      <name val="Segoe UI"/>
      <family val="2"/>
    </font>
    <font>
      <b/>
      <sz val="11"/>
      <color theme="1"/>
      <name val="Segoe UI"/>
      <family val="2"/>
    </font>
    <font>
      <sz val="11"/>
      <color theme="0"/>
      <name val="Segoe UI"/>
      <family val="2"/>
    </font>
    <font>
      <b/>
      <sz val="9"/>
      <color indexed="81"/>
      <name val="Tahoma"/>
      <family val="2"/>
    </font>
    <font>
      <sz val="10"/>
      <color theme="1"/>
      <name val="Segoe UI"/>
      <family val="2"/>
    </font>
    <font>
      <b/>
      <sz val="14"/>
      <color theme="1"/>
      <name val="Segoe UI"/>
      <family val="2"/>
    </font>
    <font>
      <b/>
      <sz val="10"/>
      <color theme="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89999084444715716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42" fontId="4" fillId="0" borderId="0" xfId="0" applyNumberFormat="1" applyFont="1"/>
    <xf numFmtId="0" fontId="5" fillId="0" borderId="0" xfId="0" applyFont="1"/>
    <xf numFmtId="0" fontId="2" fillId="2" borderId="0" xfId="0" applyFont="1" applyFill="1" applyAlignment="1">
      <alignment horizontal="center"/>
    </xf>
    <xf numFmtId="0" fontId="0" fillId="3" borderId="1" xfId="0" applyFill="1" applyBorder="1" applyAlignment="1">
      <alignment horizontal="centerContinuous"/>
    </xf>
    <xf numFmtId="0" fontId="0" fillId="4" borderId="1" xfId="0" applyFill="1" applyBorder="1" applyAlignment="1">
      <alignment horizontal="centerContinuous"/>
    </xf>
    <xf numFmtId="0" fontId="2" fillId="2" borderId="0" xfId="0" quotePrefix="1" applyFont="1" applyFill="1" applyAlignment="1">
      <alignment horizontal="center"/>
    </xf>
    <xf numFmtId="168" fontId="0" fillId="0" borderId="0" xfId="0" applyNumberFormat="1" applyAlignment="1">
      <alignment horizontal="center"/>
    </xf>
    <xf numFmtId="168" fontId="0" fillId="0" borderId="0" xfId="0" quotePrefix="1" applyNumberFormat="1" applyAlignment="1">
      <alignment horizontal="center"/>
    </xf>
    <xf numFmtId="0" fontId="1" fillId="3" borderId="1" xfId="0" applyFont="1" applyFill="1" applyBorder="1" applyAlignment="1">
      <alignment horizontal="centerContinuous"/>
    </xf>
    <xf numFmtId="0" fontId="1" fillId="4" borderId="1" xfId="0" applyFont="1" applyFill="1" applyBorder="1" applyAlignment="1">
      <alignment horizontal="centerContinuous"/>
    </xf>
    <xf numFmtId="42" fontId="6" fillId="3" borderId="1" xfId="0" applyNumberFormat="1" applyFont="1" applyFill="1" applyBorder="1" applyAlignment="1"/>
    <xf numFmtId="0" fontId="6" fillId="0" borderId="0" xfId="0" applyFont="1"/>
    <xf numFmtId="42" fontId="6" fillId="4" borderId="1" xfId="0" applyNumberFormat="1" applyFont="1" applyFill="1" applyBorder="1" applyAlignment="1">
      <alignment horizontal="centerContinuous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quotePrefix="1" applyFont="1" applyFill="1" applyBorder="1" applyAlignment="1">
      <alignment horizontal="center"/>
    </xf>
    <xf numFmtId="0" fontId="4" fillId="0" borderId="0" xfId="0" applyFont="1" applyFill="1" applyBorder="1"/>
  </cellXfs>
  <cellStyles count="1">
    <cellStyle name="Normal" xfId="0" builtinId="0"/>
  </cellStyles>
  <dxfs count="4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color theme="3" tint="0.24994659260841701"/>
      </font>
    </dxf>
    <dxf>
      <font>
        <color theme="3" tint="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19049</xdr:colOff>
      <xdr:row>1</xdr:row>
      <xdr:rowOff>85724</xdr:rowOff>
    </xdr:from>
    <xdr:to>
      <xdr:col>2</xdr:col>
      <xdr:colOff>1209674</xdr:colOff>
      <xdr:row>6</xdr:row>
      <xdr:rowOff>180974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A901236-24DF-61CC-6C31-9D8206B3FC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9" y="295274"/>
          <a:ext cx="1190625" cy="1190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703E4-712B-4943-A849-722B31FB8A77}">
  <dimension ref="C2:N17"/>
  <sheetViews>
    <sheetView showGridLines="0" tabSelected="1" workbookViewId="0">
      <selection activeCell="C3" sqref="C3"/>
    </sheetView>
  </sheetViews>
  <sheetFormatPr defaultRowHeight="16.5" x14ac:dyDescent="0.3"/>
  <cols>
    <col min="1" max="2" width="3" customWidth="1"/>
    <col min="3" max="3" width="17" customWidth="1"/>
    <col min="4" max="4" width="9.5" customWidth="1"/>
    <col min="5" max="5" width="9.875" customWidth="1"/>
    <col min="6" max="7" width="9.625" customWidth="1"/>
    <col min="8" max="8" width="11.5" customWidth="1"/>
    <col min="9" max="9" width="11.625" customWidth="1"/>
    <col min="10" max="10" width="2.75" customWidth="1"/>
    <col min="11" max="14" width="11.625" customWidth="1"/>
  </cols>
  <sheetData>
    <row r="2" spans="3:14" ht="20.25" x14ac:dyDescent="0.35">
      <c r="D2" s="4" t="s">
        <v>14</v>
      </c>
    </row>
    <row r="3" spans="3:14" x14ac:dyDescent="0.3">
      <c r="D3" s="9" t="s">
        <v>15</v>
      </c>
      <c r="E3" s="9"/>
      <c r="F3" t="s">
        <v>17</v>
      </c>
    </row>
    <row r="4" spans="3:14" x14ac:dyDescent="0.3">
      <c r="D4" s="9" t="s">
        <v>16</v>
      </c>
      <c r="E4" s="9"/>
      <c r="F4" t="s">
        <v>17</v>
      </c>
    </row>
    <row r="5" spans="3:14" x14ac:dyDescent="0.3">
      <c r="D5" s="10" t="s">
        <v>12</v>
      </c>
      <c r="E5" s="10"/>
      <c r="F5" s="1">
        <v>12</v>
      </c>
    </row>
    <row r="6" spans="3:14" x14ac:dyDescent="0.3">
      <c r="D6" s="10" t="s">
        <v>13</v>
      </c>
      <c r="E6" s="10"/>
      <c r="F6" s="1">
        <v>1.2</v>
      </c>
    </row>
    <row r="7" spans="3:14" x14ac:dyDescent="0.3">
      <c r="D7" s="10" t="s">
        <v>21</v>
      </c>
      <c r="E7" s="10"/>
      <c r="F7" t="s">
        <v>22</v>
      </c>
    </row>
    <row r="9" spans="3:14" x14ac:dyDescent="0.3">
      <c r="D9" s="11" t="s">
        <v>18</v>
      </c>
      <c r="E9" s="6"/>
      <c r="F9" s="6"/>
      <c r="G9" s="6"/>
      <c r="H9" s="6"/>
      <c r="I9" s="6"/>
      <c r="K9" s="12" t="s">
        <v>19</v>
      </c>
      <c r="L9" s="7"/>
      <c r="M9" s="7"/>
      <c r="N9" s="7"/>
    </row>
    <row r="10" spans="3:14" x14ac:dyDescent="0.3">
      <c r="D10" s="5" t="s">
        <v>1</v>
      </c>
      <c r="E10" s="5" t="s">
        <v>2</v>
      </c>
      <c r="F10" s="5" t="s">
        <v>3</v>
      </c>
      <c r="G10" s="5" t="s">
        <v>4</v>
      </c>
      <c r="H10" s="5" t="s">
        <v>5</v>
      </c>
      <c r="I10" s="5" t="s">
        <v>6</v>
      </c>
      <c r="K10" s="5" t="s">
        <v>7</v>
      </c>
      <c r="L10" s="8" t="s">
        <v>20</v>
      </c>
      <c r="M10" s="5" t="s">
        <v>8</v>
      </c>
      <c r="N10" s="8" t="s">
        <v>4</v>
      </c>
    </row>
    <row r="11" spans="3:14" x14ac:dyDescent="0.3">
      <c r="D11" s="13">
        <f>SUM(D14:D100)</f>
        <v>225000</v>
      </c>
      <c r="E11" s="13">
        <f t="shared" ref="E11:N11" si="0">SUM(E14:E100)</f>
        <v>145000</v>
      </c>
      <c r="F11" s="13">
        <f t="shared" si="0"/>
        <v>190000</v>
      </c>
      <c r="G11" s="13">
        <f t="shared" si="0"/>
        <v>200000</v>
      </c>
      <c r="H11" s="13">
        <f t="shared" si="0"/>
        <v>390000</v>
      </c>
      <c r="I11" s="13">
        <f t="shared" si="0"/>
        <v>45000</v>
      </c>
      <c r="J11" s="14"/>
      <c r="K11" s="15">
        <f t="shared" ca="1" si="0"/>
        <v>75000</v>
      </c>
      <c r="L11" s="15">
        <f t="shared" ca="1" si="0"/>
        <v>-29999.999999999993</v>
      </c>
      <c r="M11" s="15">
        <f t="shared" si="0"/>
        <v>228000</v>
      </c>
      <c r="N11" s="15">
        <f t="shared" si="0"/>
        <v>-193000</v>
      </c>
    </row>
    <row r="13" spans="3:14" x14ac:dyDescent="0.3">
      <c r="C13" s="16" t="s">
        <v>0</v>
      </c>
      <c r="D13" s="17" t="s">
        <v>1</v>
      </c>
      <c r="E13" s="17" t="s">
        <v>2</v>
      </c>
      <c r="F13" s="17" t="s">
        <v>3</v>
      </c>
      <c r="G13" s="17" t="s">
        <v>4</v>
      </c>
      <c r="H13" s="17" t="s">
        <v>5</v>
      </c>
      <c r="I13" s="17" t="s">
        <v>6</v>
      </c>
      <c r="K13" s="17" t="s">
        <v>7</v>
      </c>
      <c r="L13" s="18" t="s">
        <v>20</v>
      </c>
      <c r="M13" s="17" t="s">
        <v>8</v>
      </c>
      <c r="N13" s="18" t="s">
        <v>4</v>
      </c>
    </row>
    <row r="14" spans="3:14" x14ac:dyDescent="0.3">
      <c r="C14" s="2" t="s">
        <v>9</v>
      </c>
      <c r="D14" s="3">
        <v>50000</v>
      </c>
      <c r="E14" s="3">
        <v>30000</v>
      </c>
      <c r="F14" s="3">
        <v>40000</v>
      </c>
      <c r="G14" s="3">
        <v>50000</v>
      </c>
      <c r="H14" s="3">
        <f>F14+G14</f>
        <v>90000</v>
      </c>
      <c r="I14" s="3">
        <f>H14-(E14+G14)</f>
        <v>10000</v>
      </c>
      <c r="J14" s="3"/>
      <c r="K14" s="3">
        <f ca="1">D14*(MONTH(TODAY())/$F$5)</f>
        <v>16666.666666666664</v>
      </c>
      <c r="L14" s="3">
        <f ca="1">I14-K14</f>
        <v>-6666.6666666666642</v>
      </c>
      <c r="M14" s="3">
        <f>F14*$F$6</f>
        <v>48000</v>
      </c>
      <c r="N14" s="3">
        <f>D14-F14-M14</f>
        <v>-38000</v>
      </c>
    </row>
    <row r="15" spans="3:14" x14ac:dyDescent="0.3">
      <c r="C15" s="2" t="s">
        <v>10</v>
      </c>
      <c r="D15" s="3">
        <v>100000</v>
      </c>
      <c r="E15" s="3">
        <v>75000</v>
      </c>
      <c r="F15" s="3">
        <v>90000</v>
      </c>
      <c r="G15" s="3">
        <v>80000</v>
      </c>
      <c r="H15" s="3">
        <f t="shared" ref="H15:H16" si="1">F15+G15</f>
        <v>170000</v>
      </c>
      <c r="I15" s="3">
        <f t="shared" ref="I15:I16" si="2">H15-(E15+G15)</f>
        <v>15000</v>
      </c>
      <c r="J15" s="3"/>
      <c r="K15" s="3">
        <f t="shared" ref="K15:K16" ca="1" si="3">D15*(MONTH(TODAY())/$F$5)</f>
        <v>33333.333333333328</v>
      </c>
      <c r="L15" s="3">
        <f t="shared" ref="L15:L16" ca="1" si="4">I15-K15</f>
        <v>-18333.333333333328</v>
      </c>
      <c r="M15" s="3">
        <f t="shared" ref="M15:M16" si="5">F15*$F$6</f>
        <v>108000</v>
      </c>
      <c r="N15" s="3">
        <f>D15-F15-M15</f>
        <v>-98000</v>
      </c>
    </row>
    <row r="16" spans="3:14" x14ac:dyDescent="0.3">
      <c r="C16" s="2" t="s">
        <v>11</v>
      </c>
      <c r="D16" s="3">
        <v>75000</v>
      </c>
      <c r="E16" s="3">
        <v>40000</v>
      </c>
      <c r="F16" s="3">
        <v>60000</v>
      </c>
      <c r="G16" s="3">
        <v>70000</v>
      </c>
      <c r="H16" s="3">
        <f t="shared" si="1"/>
        <v>130000</v>
      </c>
      <c r="I16" s="3">
        <f t="shared" si="2"/>
        <v>20000</v>
      </c>
      <c r="J16" s="3"/>
      <c r="K16" s="3">
        <f t="shared" ca="1" si="3"/>
        <v>25000</v>
      </c>
      <c r="L16" s="3">
        <f t="shared" ca="1" si="4"/>
        <v>-5000</v>
      </c>
      <c r="M16" s="3">
        <f t="shared" si="5"/>
        <v>72000</v>
      </c>
      <c r="N16" s="3">
        <f>D16-F16-M16</f>
        <v>-57000</v>
      </c>
    </row>
    <row r="17" spans="3:3" x14ac:dyDescent="0.3">
      <c r="C17" s="19" t="s">
        <v>23</v>
      </c>
    </row>
  </sheetData>
  <mergeCells count="5">
    <mergeCell ref="D7:E7"/>
    <mergeCell ref="D3:E3"/>
    <mergeCell ref="D4:E4"/>
    <mergeCell ref="D5:E5"/>
    <mergeCell ref="D6:E6"/>
  </mergeCells>
  <conditionalFormatting sqref="H14:N16">
    <cfRule type="expression" dxfId="2" priority="3">
      <formula>_xlfn.ISFORMULA(H14)</formula>
    </cfRule>
  </conditionalFormatting>
  <conditionalFormatting sqref="C14:I100">
    <cfRule type="expression" dxfId="1" priority="2">
      <formula>$C14&lt;&gt;""</formula>
    </cfRule>
  </conditionalFormatting>
  <conditionalFormatting sqref="K14:N100">
    <cfRule type="expression" dxfId="0" priority="1">
      <formula>$C14&lt;&gt;""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Asad Rauf</dc:creator>
  <cp:lastModifiedBy>Asad Rauf</cp:lastModifiedBy>
  <dcterms:created xsi:type="dcterms:W3CDTF">2025-04-19T16:17:08Z</dcterms:created>
  <dcterms:modified xsi:type="dcterms:W3CDTF">2025-04-19T16:51:48Z</dcterms:modified>
</cp:coreProperties>
</file>