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sad\Projects\Template22\50 Templates Redsign\"/>
    </mc:Choice>
  </mc:AlternateContent>
  <xr:revisionPtr revIDLastSave="0" documentId="13_ncr:1_{13FC9282-3205-44FD-AC5A-33EE50F86EFE}" xr6:coauthVersionLast="47" xr6:coauthVersionMax="47" xr10:uidLastSave="{00000000-0000-0000-0000-000000000000}"/>
  <bookViews>
    <workbookView xWindow="-120" yWindow="-120" windowWidth="20730" windowHeight="11160" xr2:uid="{33FB42AE-5348-4929-9786-88185A448D3E}"/>
  </bookViews>
  <sheets>
    <sheet name="Resource Plan Sheet" sheetId="1" r:id="rId1"/>
    <sheet name="Setting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28" i="1" l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F28" i="1"/>
  <c r="F22" i="1"/>
  <c r="F16" i="1"/>
  <c r="F10" i="1"/>
  <c r="E33" i="1"/>
  <c r="E32" i="1"/>
  <c r="E31" i="1"/>
  <c r="E30" i="1"/>
  <c r="E29" i="1"/>
  <c r="E27" i="1"/>
  <c r="E26" i="1"/>
  <c r="E25" i="1"/>
  <c r="E24" i="1"/>
  <c r="E23" i="1"/>
  <c r="E21" i="1"/>
  <c r="E20" i="1"/>
  <c r="E19" i="1"/>
  <c r="E18" i="1"/>
  <c r="E17" i="1"/>
  <c r="AF8" i="1"/>
  <c r="T8" i="1"/>
  <c r="E11" i="1"/>
  <c r="G8" i="1"/>
  <c r="E16" i="1" l="1"/>
  <c r="E13" i="1"/>
  <c r="E12" i="1"/>
  <c r="E14" i="1"/>
  <c r="E15" i="1"/>
  <c r="E22" i="1"/>
  <c r="G22" i="1" s="1"/>
  <c r="E28" i="1"/>
  <c r="G28" i="1" s="1"/>
  <c r="E10" i="1" l="1"/>
  <c r="G10" i="1" s="1"/>
  <c r="G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D8" authorId="0" shapeId="0" xr:uid="{FF37EF43-9C50-4872-A986-3619526885BC}">
      <text>
        <r>
          <rPr>
            <b/>
            <sz val="9"/>
            <color indexed="81"/>
            <rFont val="Tahoma"/>
            <family val="2"/>
          </rPr>
          <t xml:space="preserve">Manual Input
</t>
        </r>
      </text>
    </comment>
    <comment ref="H8" authorId="0" shapeId="0" xr:uid="{B0124BAD-6443-47D7-98EF-F154F69823EC}">
      <text>
        <r>
          <rPr>
            <b/>
            <sz val="9"/>
            <color indexed="81"/>
            <rFont val="Tahoma"/>
            <family val="2"/>
          </rPr>
          <t>Manual input</t>
        </r>
      </text>
    </comment>
  </commentList>
</comments>
</file>

<file path=xl/sharedStrings.xml><?xml version="1.0" encoding="utf-8"?>
<sst xmlns="http://schemas.openxmlformats.org/spreadsheetml/2006/main" count="88" uniqueCount="43">
  <si>
    <t>Resource</t>
  </si>
  <si>
    <t>Marketing</t>
  </si>
  <si>
    <t>Project Name</t>
  </si>
  <si>
    <t>Project Manager</t>
  </si>
  <si>
    <t xml:space="preserve">Date </t>
  </si>
  <si>
    <t>Sales</t>
  </si>
  <si>
    <t>Design</t>
  </si>
  <si>
    <t xml:space="preserve">Development 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</si>
  <si>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</si>
  <si>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</si>
  <si>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</si>
  <si>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</si>
  <si>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</si>
  <si>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</si>
  <si>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</si>
  <si>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</si>
  <si>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</si>
  <si>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</si>
  <si>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</si>
  <si>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</si>
  <si>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Resource Planning Template</t>
  </si>
  <si>
    <t>New Product Launch</t>
  </si>
  <si>
    <t>Jenny</t>
  </si>
  <si>
    <t>Transworld Foods Int'l.</t>
  </si>
  <si>
    <t>Jack</t>
  </si>
  <si>
    <t>Simon</t>
  </si>
  <si>
    <t>Terance</t>
  </si>
  <si>
    <t>Julia</t>
  </si>
  <si>
    <t>Task 1</t>
  </si>
  <si>
    <t>Task 2</t>
  </si>
  <si>
    <t>Task 3</t>
  </si>
  <si>
    <t>Task 4</t>
  </si>
  <si>
    <t>Task 5</t>
  </si>
  <si>
    <t>Total Hours</t>
  </si>
  <si>
    <t>Rate / Hr</t>
  </si>
  <si>
    <t>Amount</t>
  </si>
  <si>
    <t>Department</t>
  </si>
  <si>
    <t>Customer</t>
  </si>
  <si>
    <r>
      <t xml:space="preserve">Which Year                          </t>
    </r>
    <r>
      <rPr>
        <sz val="11"/>
        <color theme="1"/>
        <rFont val="Webdings"/>
        <family val="1"/>
        <charset val="2"/>
      </rPr>
      <t>4</t>
    </r>
  </si>
  <si>
    <r>
      <t xml:space="preserve">Hours per Month </t>
    </r>
    <r>
      <rPr>
        <sz val="11"/>
        <color theme="1"/>
        <rFont val="Webdings"/>
        <family val="1"/>
        <charset val="2"/>
      </rPr>
      <t>4</t>
    </r>
  </si>
  <si>
    <t>Micheal</t>
  </si>
  <si>
    <t>Shaun</t>
  </si>
  <si>
    <t>Thomson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</si>
</sst>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2" formatCode="_(&quot;$&quot;* #,##0_);_(&quot;$&quot;* \(#,##0\);_(&quot;$&quot;* &quot;-&quot;_);_(@_)"/>
    <numFmt numFmtId="165" formatCode="yyyy"/>
    <numFmt numFmtId="167" formatCode="[$-F800]dddd\,\ mmmm\ dd\,\ yyyy"/>
  </numFmts>
  <fonts count="1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1"/>
      <name val="Webdings"/>
      <family val="1"/>
      <charset val="2"/>
    </font>
    <font>
      <sz val="11"/>
      <color theme="1" tint="0.34998626667073579"/>
      <name val="Calibri"/>
      <family val="2"/>
      <scheme val="minor"/>
    </font>
    <font>
      <sz val="2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 tint="0.34998626667073579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4" fillId="2" borderId="0" xfId="0" applyFont="1" applyFill="1"/>
    <xf numFmtId="0" fontId="5" fillId="0" borderId="0" xfId="1"/>
    <xf numFmtId="0" fontId="3" fillId="0" borderId="0" xfId="0" applyFont="1" applyAlignment="1"/>
    <xf numFmtId="0" fontId="0" fillId="2" borderId="0" xfId="0" applyFill="1"/>
    <xf numFmtId="0" fontId="7" fillId="4" borderId="0" xfId="0" applyFont="1" applyFill="1"/>
    <xf numFmtId="0" fontId="7" fillId="6" borderId="0" xfId="0" applyFont="1" applyFill="1"/>
    <xf numFmtId="0" fontId="7" fillId="5" borderId="0" xfId="0" applyFont="1" applyFill="1"/>
    <xf numFmtId="165" fontId="7" fillId="5" borderId="0" xfId="0" applyNumberFormat="1" applyFont="1" applyFill="1"/>
    <xf numFmtId="0" fontId="2" fillId="7" borderId="1" xfId="0" applyFont="1" applyFill="1" applyBorder="1"/>
    <xf numFmtId="0" fontId="8" fillId="0" borderId="1" xfId="0" applyFont="1" applyFill="1" applyBorder="1" applyAlignment="1">
      <alignment horizontal="left" vertical="center"/>
    </xf>
    <xf numFmtId="0" fontId="0" fillId="0" borderId="1" xfId="0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7" fontId="0" fillId="0" borderId="2" xfId="0" applyNumberFormat="1" applyBorder="1" applyAlignment="1">
      <alignment horizontal="left"/>
    </xf>
    <xf numFmtId="167" fontId="0" fillId="0" borderId="3" xfId="0" applyNumberFormat="1" applyBorder="1" applyAlignment="1">
      <alignment horizontal="left"/>
    </xf>
    <xf numFmtId="167" fontId="0" fillId="0" borderId="4" xfId="0" applyNumberFormat="1" applyBorder="1" applyAlignment="1">
      <alignment horizontal="left"/>
    </xf>
    <xf numFmtId="16" fontId="2" fillId="5" borderId="1" xfId="0" applyNumberFormat="1" applyFont="1" applyFill="1" applyBorder="1" applyAlignment="1">
      <alignment horizontal="center"/>
    </xf>
    <xf numFmtId="16" fontId="2" fillId="6" borderId="1" xfId="0" applyNumberFormat="1" applyFont="1" applyFill="1" applyBorder="1" applyAlignment="1">
      <alignment horizontal="center"/>
    </xf>
    <xf numFmtId="16" fontId="2" fillId="4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6" fontId="3" fillId="3" borderId="1" xfId="0" applyNumberFormat="1" applyFont="1" applyFill="1" applyBorder="1"/>
    <xf numFmtId="0" fontId="1" fillId="2" borderId="1" xfId="0" applyFont="1" applyFill="1" applyBorder="1" applyAlignment="1">
      <alignment horizontal="right"/>
    </xf>
    <xf numFmtId="0" fontId="0" fillId="2" borderId="1" xfId="0" applyFill="1" applyBorder="1"/>
    <xf numFmtId="0" fontId="1" fillId="0" borderId="1" xfId="0" applyFont="1" applyBorder="1" applyAlignment="1">
      <alignment horizontal="right"/>
    </xf>
    <xf numFmtId="0" fontId="2" fillId="7" borderId="1" xfId="0" quotePrefix="1" applyFont="1" applyFill="1" applyBorder="1" applyAlignment="1">
      <alignment horizontal="left"/>
    </xf>
    <xf numFmtId="14" fontId="0" fillId="2" borderId="0" xfId="0" quotePrefix="1" applyNumberFormat="1" applyFill="1" applyAlignment="1">
      <alignment horizontal="right"/>
    </xf>
    <xf numFmtId="0" fontId="0" fillId="2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167" fontId="0" fillId="0" borderId="0" xfId="0" applyNumberFormat="1" applyBorder="1" applyAlignment="1">
      <alignment horizontal="left"/>
    </xf>
    <xf numFmtId="0" fontId="7" fillId="8" borderId="0" xfId="0" applyNumberFormat="1" applyFont="1" applyFill="1" applyAlignment="1">
      <alignment horizontal="center"/>
    </xf>
    <xf numFmtId="0" fontId="7" fillId="6" borderId="0" xfId="0" applyNumberFormat="1" applyFont="1" applyFill="1" applyAlignment="1">
      <alignment horizontal="center"/>
    </xf>
    <xf numFmtId="0" fontId="7" fillId="4" borderId="0" xfId="0" applyNumberFormat="1" applyFont="1" applyFill="1" applyAlignment="1">
      <alignment horizontal="center"/>
    </xf>
    <xf numFmtId="0" fontId="7" fillId="8" borderId="0" xfId="0" applyFont="1" applyFill="1" applyAlignment="1">
      <alignment horizontal="center"/>
    </xf>
    <xf numFmtId="0" fontId="0" fillId="2" borderId="0" xfId="0" quotePrefix="1" applyFill="1" applyAlignment="1">
      <alignment horizontal="left"/>
    </xf>
    <xf numFmtId="42" fontId="0" fillId="0" borderId="0" xfId="0" applyNumberFormat="1"/>
    <xf numFmtId="0" fontId="11" fillId="9" borderId="2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2" fillId="2" borderId="0" xfId="0" applyFont="1" applyFill="1" applyAlignment="1">
      <alignment vertical="top"/>
    </xf>
  </cellXfs>
  <cellStyles count="2">
    <cellStyle name="Hyperlink" xfId="1" builtinId="8"/>
    <cellStyle name="Normal" xfId="0" builtinId="0"/>
  </cellStyles>
  <dxfs count="7">
    <dxf>
      <font>
        <color rgb="FF00B0F0"/>
      </font>
    </dxf>
    <dxf>
      <font>
        <color rgb="FF00B0F0"/>
      </font>
      <fill>
        <patternFill>
          <bgColor rgb="FF00B0F0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rgb="FF0094C8"/>
      </font>
    </dxf>
    <dxf>
      <font>
        <color rgb="FFC00000"/>
      </font>
      <fill>
        <patternFill>
          <bgColor theme="5" tint="0.59996337778862885"/>
        </patternFill>
      </fill>
    </dxf>
    <dxf>
      <font>
        <b/>
        <i val="0"/>
        <color rgb="FFC00000"/>
      </font>
      <fill>
        <patternFill>
          <bgColor theme="5" tint="0.59996337778862885"/>
        </patternFill>
      </fill>
    </dxf>
    <dxf>
      <numFmt numFmtId="32" formatCode="_(&quot;$&quot;* #,##0_);_(&quot;$&quot;* \(#,##0\);_(&quot;$&quot;* &quot;-&quot;_);_(@_)"/>
    </dxf>
  </dxfs>
  <tableStyles count="0" defaultTableStyle="TableStyleMedium2" defaultPivotStyle="PivotStyleLight16"/>
  <colors>
    <mruColors>
      <color rgb="FF0094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600075</xdr:colOff>
      <xdr:row>1</xdr:row>
      <xdr:rowOff>409575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98AE862-7232-EC97-EA43-04F03A114C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00075" cy="6000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19CEEBF-DFDE-4022-8EF9-3F42A51B1768}" name="ResourceT" displayName="ResourceT" ref="C4:D11" totalsRowShown="0">
  <autoFilter ref="C4:D11" xr:uid="{519CEEBF-DFDE-4022-8EF9-3F42A51B1768}"/>
  <tableColumns count="2">
    <tableColumn id="1" xr3:uid="{94839AA3-0466-4A0F-8CD9-21696F0FC929}" name="Resource"/>
    <tableColumn id="2" xr3:uid="{74F6FFCF-3131-4FEF-B908-DD7CE425DAA2}" name="Rate / Hr" dataDxf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B1367-8547-4417-8223-7C5631E6A54D}">
  <dimension ref="A1:AQ38"/>
  <sheetViews>
    <sheetView showGridLines="0" tabSelected="1" zoomScaleNormal="100" workbookViewId="0">
      <selection activeCell="D9" sqref="D9"/>
    </sheetView>
  </sheetViews>
  <sheetFormatPr defaultRowHeight="15" x14ac:dyDescent="0.25"/>
  <cols>
    <col min="1" max="1" width="2.7109375" customWidth="1"/>
    <col min="2" max="2" width="2.85546875" customWidth="1"/>
    <col min="3" max="3" width="25.28515625" customWidth="1"/>
    <col min="4" max="4" width="14.85546875" customWidth="1"/>
    <col min="5" max="5" width="10.85546875" bestFit="1" customWidth="1"/>
    <col min="8" max="8" width="5" bestFit="1" customWidth="1"/>
    <col min="9" max="16" width="5.5703125" bestFit="1" customWidth="1"/>
    <col min="17" max="19" width="6.5703125" bestFit="1" customWidth="1"/>
    <col min="20" max="20" width="5" bestFit="1" customWidth="1"/>
    <col min="21" max="43" width="6.5703125" bestFit="1" customWidth="1"/>
  </cols>
  <sheetData>
    <row r="1" spans="1:43" x14ac:dyDescent="0.25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spans="1:43" ht="34.5" customHeight="1" x14ac:dyDescent="0.25">
      <c r="C2" s="1"/>
      <c r="D2" s="41" t="s">
        <v>20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</row>
    <row r="3" spans="1:43" ht="18.75" x14ac:dyDescent="0.3">
      <c r="C3" s="10" t="s">
        <v>2</v>
      </c>
      <c r="D3" s="11" t="s">
        <v>21</v>
      </c>
      <c r="E3" s="11"/>
      <c r="F3" s="11"/>
      <c r="G3" s="1"/>
      <c r="H3" s="1"/>
      <c r="I3" s="1"/>
      <c r="J3" s="1"/>
      <c r="K3" s="1"/>
      <c r="L3" s="1"/>
      <c r="M3" s="2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</row>
    <row r="4" spans="1:43" x14ac:dyDescent="0.25">
      <c r="C4" s="10" t="s">
        <v>3</v>
      </c>
      <c r="D4" s="13" t="s">
        <v>22</v>
      </c>
      <c r="E4" s="14"/>
      <c r="F4" s="15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</row>
    <row r="5" spans="1:43" x14ac:dyDescent="0.25">
      <c r="C5" s="10" t="s">
        <v>37</v>
      </c>
      <c r="D5" s="13" t="s">
        <v>23</v>
      </c>
      <c r="E5" s="14"/>
      <c r="F5" s="1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43" x14ac:dyDescent="0.25">
      <c r="C6" s="10" t="s">
        <v>4</v>
      </c>
      <c r="D6" s="16">
        <v>45659</v>
      </c>
      <c r="E6" s="17"/>
      <c r="F6" s="18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43" x14ac:dyDescent="0.25">
      <c r="C7" s="31"/>
      <c r="D7" s="31"/>
      <c r="E7" s="31"/>
      <c r="F7" s="31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</row>
    <row r="8" spans="1:43" s="1" customFormat="1" ht="15.75" x14ac:dyDescent="0.3">
      <c r="A8" s="5"/>
      <c r="B8" s="5"/>
      <c r="C8" s="36" t="s">
        <v>38</v>
      </c>
      <c r="D8" s="35">
        <v>2025</v>
      </c>
      <c r="F8" s="28" t="s">
        <v>39</v>
      </c>
      <c r="G8" s="29">
        <f>8*22</f>
        <v>176</v>
      </c>
      <c r="H8" s="32">
        <v>2025</v>
      </c>
      <c r="I8" s="8"/>
      <c r="J8" s="8"/>
      <c r="K8" s="8"/>
      <c r="L8" s="8"/>
      <c r="M8" s="8"/>
      <c r="N8" s="8"/>
      <c r="O8" s="8"/>
      <c r="P8" s="8"/>
      <c r="Q8" s="8"/>
      <c r="R8" s="8"/>
      <c r="S8" s="9"/>
      <c r="T8" s="33">
        <f>H8+1</f>
        <v>2026</v>
      </c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34">
        <f>T8+1</f>
        <v>2027</v>
      </c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</row>
    <row r="9" spans="1:43" x14ac:dyDescent="0.25">
      <c r="C9" s="10" t="s">
        <v>0</v>
      </c>
      <c r="D9" s="10" t="s">
        <v>36</v>
      </c>
      <c r="E9" s="27" t="s">
        <v>33</v>
      </c>
      <c r="F9" s="27" t="s">
        <v>34</v>
      </c>
      <c r="G9" s="10" t="s">
        <v>35</v>
      </c>
      <c r="H9" s="19" t="s">
        <v>8</v>
      </c>
      <c r="I9" s="19" t="s">
        <v>9</v>
      </c>
      <c r="J9" s="19" t="s">
        <v>10</v>
      </c>
      <c r="K9" s="19" t="s">
        <v>11</v>
      </c>
      <c r="L9" s="19" t="s">
        <v>12</v>
      </c>
      <c r="M9" s="19" t="s">
        <v>13</v>
      </c>
      <c r="N9" s="19" t="s">
        <v>14</v>
      </c>
      <c r="O9" s="19" t="s">
        <v>15</v>
      </c>
      <c r="P9" s="19" t="s">
        <v>16</v>
      </c>
      <c r="Q9" s="19" t="s">
        <v>17</v>
      </c>
      <c r="R9" s="19" t="s">
        <v>18</v>
      </c>
      <c r="S9" s="19" t="s">
        <v>19</v>
      </c>
      <c r="T9" s="20" t="s">
        <v>8</v>
      </c>
      <c r="U9" s="20" t="s">
        <v>9</v>
      </c>
      <c r="V9" s="20" t="s">
        <v>10</v>
      </c>
      <c r="W9" s="20" t="s">
        <v>11</v>
      </c>
      <c r="X9" s="20" t="s">
        <v>12</v>
      </c>
      <c r="Y9" s="20" t="s">
        <v>13</v>
      </c>
      <c r="Z9" s="20" t="s">
        <v>14</v>
      </c>
      <c r="AA9" s="20" t="s">
        <v>15</v>
      </c>
      <c r="AB9" s="20" t="s">
        <v>16</v>
      </c>
      <c r="AC9" s="20" t="s">
        <v>17</v>
      </c>
      <c r="AD9" s="20" t="s">
        <v>18</v>
      </c>
      <c r="AE9" s="20" t="s">
        <v>19</v>
      </c>
      <c r="AF9" s="21" t="s">
        <v>8</v>
      </c>
      <c r="AG9" s="21" t="s">
        <v>9</v>
      </c>
      <c r="AH9" s="21" t="s">
        <v>10</v>
      </c>
      <c r="AI9" s="21" t="s">
        <v>11</v>
      </c>
      <c r="AJ9" s="21" t="s">
        <v>12</v>
      </c>
      <c r="AK9" s="21" t="s">
        <v>13</v>
      </c>
      <c r="AL9" s="21" t="s">
        <v>14</v>
      </c>
      <c r="AM9" s="21" t="s">
        <v>15</v>
      </c>
      <c r="AN9" s="21" t="s">
        <v>16</v>
      </c>
      <c r="AO9" s="21" t="s">
        <v>17</v>
      </c>
      <c r="AP9" s="21" t="s">
        <v>18</v>
      </c>
      <c r="AQ9" s="21" t="s">
        <v>19</v>
      </c>
    </row>
    <row r="10" spans="1:43" x14ac:dyDescent="0.25">
      <c r="C10" s="22" t="s">
        <v>24</v>
      </c>
      <c r="D10" s="22" t="s">
        <v>1</v>
      </c>
      <c r="E10" s="22">
        <f>SUM(E11:E15)</f>
        <v>184</v>
      </c>
      <c r="F10" s="23">
        <f>VLOOKUP($C10,ResourceT[],2,0)</f>
        <v>25</v>
      </c>
      <c r="G10" s="23">
        <f>F10*E10</f>
        <v>4600</v>
      </c>
      <c r="H10" s="38">
        <f t="shared" ref="H10:AQ10" si="0">SUM(H11:H15)</f>
        <v>10</v>
      </c>
      <c r="I10" s="39">
        <f t="shared" si="0"/>
        <v>10</v>
      </c>
      <c r="J10" s="39">
        <f t="shared" si="0"/>
        <v>10</v>
      </c>
      <c r="K10" s="39">
        <f t="shared" si="0"/>
        <v>10</v>
      </c>
      <c r="L10" s="39">
        <f t="shared" si="0"/>
        <v>6</v>
      </c>
      <c r="M10" s="39">
        <f t="shared" si="0"/>
        <v>16</v>
      </c>
      <c r="N10" s="39">
        <f t="shared" si="0"/>
        <v>6</v>
      </c>
      <c r="O10" s="39">
        <f t="shared" si="0"/>
        <v>23</v>
      </c>
      <c r="P10" s="39">
        <f t="shared" si="0"/>
        <v>38</v>
      </c>
      <c r="Q10" s="39">
        <f t="shared" si="0"/>
        <v>15</v>
      </c>
      <c r="R10" s="39">
        <f t="shared" si="0"/>
        <v>20</v>
      </c>
      <c r="S10" s="39">
        <f t="shared" si="0"/>
        <v>20</v>
      </c>
      <c r="T10" s="39">
        <f t="shared" si="0"/>
        <v>0</v>
      </c>
      <c r="U10" s="39">
        <f t="shared" si="0"/>
        <v>0</v>
      </c>
      <c r="V10" s="39">
        <f t="shared" si="0"/>
        <v>0</v>
      </c>
      <c r="W10" s="39">
        <f t="shared" si="0"/>
        <v>0</v>
      </c>
      <c r="X10" s="39">
        <f t="shared" si="0"/>
        <v>0</v>
      </c>
      <c r="Y10" s="39">
        <f t="shared" si="0"/>
        <v>0</v>
      </c>
      <c r="Z10" s="39">
        <f t="shared" si="0"/>
        <v>0</v>
      </c>
      <c r="AA10" s="39">
        <f t="shared" si="0"/>
        <v>0</v>
      </c>
      <c r="AB10" s="39">
        <f t="shared" si="0"/>
        <v>0</v>
      </c>
      <c r="AC10" s="39">
        <f t="shared" si="0"/>
        <v>0</v>
      </c>
      <c r="AD10" s="39">
        <f t="shared" si="0"/>
        <v>0</v>
      </c>
      <c r="AE10" s="39">
        <f t="shared" si="0"/>
        <v>0</v>
      </c>
      <c r="AF10" s="39">
        <f t="shared" si="0"/>
        <v>0</v>
      </c>
      <c r="AG10" s="39">
        <f t="shared" si="0"/>
        <v>0</v>
      </c>
      <c r="AH10" s="39">
        <f t="shared" si="0"/>
        <v>0</v>
      </c>
      <c r="AI10" s="39">
        <f t="shared" si="0"/>
        <v>0</v>
      </c>
      <c r="AJ10" s="39">
        <f t="shared" si="0"/>
        <v>0</v>
      </c>
      <c r="AK10" s="39">
        <f t="shared" si="0"/>
        <v>0</v>
      </c>
      <c r="AL10" s="39">
        <f t="shared" si="0"/>
        <v>0</v>
      </c>
      <c r="AM10" s="39">
        <f t="shared" si="0"/>
        <v>0</v>
      </c>
      <c r="AN10" s="39">
        <f t="shared" si="0"/>
        <v>0</v>
      </c>
      <c r="AO10" s="39">
        <f t="shared" si="0"/>
        <v>0</v>
      </c>
      <c r="AP10" s="39">
        <f t="shared" si="0"/>
        <v>0</v>
      </c>
      <c r="AQ10" s="40">
        <f t="shared" si="0"/>
        <v>0</v>
      </c>
    </row>
    <row r="11" spans="1:43" s="1" customFormat="1" x14ac:dyDescent="0.25">
      <c r="A11" s="5"/>
      <c r="B11" s="5"/>
      <c r="C11" s="24" t="s">
        <v>28</v>
      </c>
      <c r="D11" s="25"/>
      <c r="E11" s="25">
        <f t="shared" ref="E11:E33" si="1">IF($D$8=$H$8,SUM(H11:S11),IF($D$8=$T$8,SUM(T11:AE11),SUM(AF11:AQ11)))</f>
        <v>48</v>
      </c>
      <c r="F11" s="25"/>
      <c r="G11" s="25"/>
      <c r="H11" s="30"/>
      <c r="I11" s="30"/>
      <c r="J11" s="30">
        <v>6</v>
      </c>
      <c r="K11" s="30">
        <v>6</v>
      </c>
      <c r="L11" s="30">
        <v>6</v>
      </c>
      <c r="M11" s="30"/>
      <c r="N11" s="30"/>
      <c r="O11" s="30"/>
      <c r="P11" s="30">
        <v>30</v>
      </c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</row>
    <row r="12" spans="1:43" x14ac:dyDescent="0.25">
      <c r="C12" s="26" t="s">
        <v>29</v>
      </c>
      <c r="D12" s="12"/>
      <c r="E12" s="25">
        <f t="shared" si="1"/>
        <v>16</v>
      </c>
      <c r="F12" s="12"/>
      <c r="G12" s="12"/>
      <c r="H12" s="30"/>
      <c r="I12" s="30"/>
      <c r="J12" s="30">
        <v>4</v>
      </c>
      <c r="K12" s="30"/>
      <c r="L12" s="30"/>
      <c r="M12" s="30">
        <v>6</v>
      </c>
      <c r="N12" s="30">
        <v>6</v>
      </c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</row>
    <row r="13" spans="1:43" x14ac:dyDescent="0.25">
      <c r="C13" s="26" t="s">
        <v>30</v>
      </c>
      <c r="D13" s="12"/>
      <c r="E13" s="25">
        <f t="shared" si="1"/>
        <v>20</v>
      </c>
      <c r="F13" s="12"/>
      <c r="G13" s="12"/>
      <c r="H13" s="30"/>
      <c r="I13" s="30"/>
      <c r="J13" s="30"/>
      <c r="K13" s="30">
        <v>4</v>
      </c>
      <c r="L13" s="30"/>
      <c r="M13" s="30"/>
      <c r="N13" s="30"/>
      <c r="O13" s="30">
        <v>8</v>
      </c>
      <c r="P13" s="30">
        <v>8</v>
      </c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</row>
    <row r="14" spans="1:43" x14ac:dyDescent="0.25">
      <c r="C14" s="26" t="s">
        <v>31</v>
      </c>
      <c r="D14" s="12"/>
      <c r="E14" s="25">
        <f t="shared" si="1"/>
        <v>30</v>
      </c>
      <c r="F14" s="12"/>
      <c r="G14" s="12"/>
      <c r="H14" s="30">
        <v>10</v>
      </c>
      <c r="I14" s="30">
        <v>10</v>
      </c>
      <c r="J14" s="30"/>
      <c r="K14" s="30"/>
      <c r="L14" s="30"/>
      <c r="M14" s="30">
        <v>10</v>
      </c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</row>
    <row r="15" spans="1:43" x14ac:dyDescent="0.25">
      <c r="C15" s="26" t="s">
        <v>32</v>
      </c>
      <c r="D15" s="12"/>
      <c r="E15" s="25">
        <f t="shared" si="1"/>
        <v>70</v>
      </c>
      <c r="F15" s="12"/>
      <c r="G15" s="12"/>
      <c r="H15" s="30"/>
      <c r="I15" s="30"/>
      <c r="J15" s="30"/>
      <c r="K15" s="30"/>
      <c r="L15" s="30"/>
      <c r="M15" s="30"/>
      <c r="N15" s="30"/>
      <c r="O15" s="30">
        <v>15</v>
      </c>
      <c r="P15" s="30"/>
      <c r="Q15" s="30">
        <v>15</v>
      </c>
      <c r="R15" s="30">
        <v>20</v>
      </c>
      <c r="S15" s="30">
        <v>20</v>
      </c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</row>
    <row r="16" spans="1:43" x14ac:dyDescent="0.25">
      <c r="C16" s="22" t="s">
        <v>25</v>
      </c>
      <c r="D16" s="22" t="s">
        <v>5</v>
      </c>
      <c r="E16" s="22">
        <f>SUM(E17:E21)</f>
        <v>48</v>
      </c>
      <c r="F16" s="23">
        <f>VLOOKUP($C16,ResourceT[],2,0)</f>
        <v>30</v>
      </c>
      <c r="G16" s="23">
        <f>F16*E16</f>
        <v>1440</v>
      </c>
      <c r="H16" s="38">
        <f t="shared" ref="H16" si="2">SUM(H17:H21)</f>
        <v>0</v>
      </c>
      <c r="I16" s="39">
        <f t="shared" ref="I16" si="3">SUM(I17:I21)</f>
        <v>0</v>
      </c>
      <c r="J16" s="39">
        <f t="shared" ref="J16" si="4">SUM(J17:J21)</f>
        <v>0</v>
      </c>
      <c r="K16" s="39">
        <f t="shared" ref="K16" si="5">SUM(K17:K21)</f>
        <v>5</v>
      </c>
      <c r="L16" s="39">
        <f t="shared" ref="L16" si="6">SUM(L17:L21)</f>
        <v>5</v>
      </c>
      <c r="M16" s="39">
        <f t="shared" ref="M16" si="7">SUM(M17:M21)</f>
        <v>5</v>
      </c>
      <c r="N16" s="39">
        <f t="shared" ref="N16" si="8">SUM(N17:N21)</f>
        <v>7</v>
      </c>
      <c r="O16" s="39">
        <f t="shared" ref="O16" si="9">SUM(O17:O21)</f>
        <v>0</v>
      </c>
      <c r="P16" s="39">
        <f t="shared" ref="P16" si="10">SUM(P17:P21)</f>
        <v>0</v>
      </c>
      <c r="Q16" s="39">
        <f t="shared" ref="Q16" si="11">SUM(Q17:Q21)</f>
        <v>10</v>
      </c>
      <c r="R16" s="39">
        <f t="shared" ref="R16" si="12">SUM(R17:R21)</f>
        <v>8</v>
      </c>
      <c r="S16" s="39">
        <f t="shared" ref="S16" si="13">SUM(S17:S21)</f>
        <v>8</v>
      </c>
      <c r="T16" s="39">
        <f t="shared" ref="T16" si="14">SUM(T17:T21)</f>
        <v>8</v>
      </c>
      <c r="U16" s="39">
        <f t="shared" ref="U16" si="15">SUM(U17:U21)</f>
        <v>8</v>
      </c>
      <c r="V16" s="39">
        <f t="shared" ref="V16" si="16">SUM(V17:V21)</f>
        <v>0</v>
      </c>
      <c r="W16" s="39">
        <f t="shared" ref="W16" si="17">SUM(W17:W21)</f>
        <v>8</v>
      </c>
      <c r="X16" s="39">
        <f t="shared" ref="X16" si="18">SUM(X17:X21)</f>
        <v>16</v>
      </c>
      <c r="Y16" s="39">
        <f t="shared" ref="Y16" si="19">SUM(Y17:Y21)</f>
        <v>16</v>
      </c>
      <c r="Z16" s="39">
        <f t="shared" ref="Z16" si="20">SUM(Z17:Z21)</f>
        <v>16</v>
      </c>
      <c r="AA16" s="39">
        <f t="shared" ref="AA16" si="21">SUM(AA17:AA21)</f>
        <v>8</v>
      </c>
      <c r="AB16" s="39">
        <f t="shared" ref="AB16" si="22">SUM(AB17:AB21)</f>
        <v>8</v>
      </c>
      <c r="AC16" s="39">
        <f t="shared" ref="AC16" si="23">SUM(AC17:AC21)</f>
        <v>0</v>
      </c>
      <c r="AD16" s="39">
        <f t="shared" ref="AD16" si="24">SUM(AD17:AD21)</f>
        <v>0</v>
      </c>
      <c r="AE16" s="39">
        <f t="shared" ref="AE16" si="25">SUM(AE17:AE21)</f>
        <v>0</v>
      </c>
      <c r="AF16" s="39">
        <f t="shared" ref="AF16" si="26">SUM(AF17:AF21)</f>
        <v>0</v>
      </c>
      <c r="AG16" s="39">
        <f t="shared" ref="AG16" si="27">SUM(AG17:AG21)</f>
        <v>0</v>
      </c>
      <c r="AH16" s="39">
        <f t="shared" ref="AH16" si="28">SUM(AH17:AH21)</f>
        <v>0</v>
      </c>
      <c r="AI16" s="39">
        <f t="shared" ref="AI16" si="29">SUM(AI17:AI21)</f>
        <v>0</v>
      </c>
      <c r="AJ16" s="39">
        <f t="shared" ref="AJ16" si="30">SUM(AJ17:AJ21)</f>
        <v>0</v>
      </c>
      <c r="AK16" s="39">
        <f t="shared" ref="AK16" si="31">SUM(AK17:AK21)</f>
        <v>0</v>
      </c>
      <c r="AL16" s="39">
        <f t="shared" ref="AL16" si="32">SUM(AL17:AL21)</f>
        <v>0</v>
      </c>
      <c r="AM16" s="39">
        <f t="shared" ref="AM16" si="33">SUM(AM17:AM21)</f>
        <v>0</v>
      </c>
      <c r="AN16" s="39">
        <f t="shared" ref="AN16" si="34">SUM(AN17:AN21)</f>
        <v>0</v>
      </c>
      <c r="AO16" s="39">
        <f t="shared" ref="AO16" si="35">SUM(AO17:AO21)</f>
        <v>0</v>
      </c>
      <c r="AP16" s="39">
        <f t="shared" ref="AP16" si="36">SUM(AP17:AP21)</f>
        <v>0</v>
      </c>
      <c r="AQ16" s="40">
        <f t="shared" ref="AQ16" si="37">SUM(AQ17:AQ21)</f>
        <v>0</v>
      </c>
    </row>
    <row r="17" spans="1:43" s="1" customFormat="1" x14ac:dyDescent="0.25">
      <c r="A17" s="5"/>
      <c r="B17" s="5"/>
      <c r="C17" s="24" t="s">
        <v>28</v>
      </c>
      <c r="D17" s="25"/>
      <c r="E17" s="25">
        <f t="shared" si="1"/>
        <v>4</v>
      </c>
      <c r="F17" s="25"/>
      <c r="G17" s="25"/>
      <c r="H17" s="30"/>
      <c r="I17" s="30"/>
      <c r="J17" s="30"/>
      <c r="K17" s="30"/>
      <c r="L17" s="30"/>
      <c r="M17" s="30"/>
      <c r="N17" s="30">
        <v>2</v>
      </c>
      <c r="O17" s="30"/>
      <c r="P17" s="30"/>
      <c r="Q17" s="30">
        <v>2</v>
      </c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</row>
    <row r="18" spans="1:43" x14ac:dyDescent="0.25">
      <c r="C18" s="26" t="s">
        <v>29</v>
      </c>
      <c r="D18" s="12"/>
      <c r="E18" s="25">
        <f t="shared" si="1"/>
        <v>44</v>
      </c>
      <c r="F18" s="12"/>
      <c r="G18" s="12"/>
      <c r="H18" s="30"/>
      <c r="I18" s="30"/>
      <c r="J18" s="30"/>
      <c r="K18" s="30">
        <v>5</v>
      </c>
      <c r="L18" s="30">
        <v>5</v>
      </c>
      <c r="M18" s="30">
        <v>5</v>
      </c>
      <c r="N18" s="30">
        <v>5</v>
      </c>
      <c r="O18" s="30"/>
      <c r="P18" s="30"/>
      <c r="Q18" s="30">
        <v>8</v>
      </c>
      <c r="R18" s="30">
        <v>8</v>
      </c>
      <c r="S18" s="30">
        <v>8</v>
      </c>
      <c r="T18" s="30">
        <v>8</v>
      </c>
      <c r="U18" s="30">
        <v>8</v>
      </c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</row>
    <row r="19" spans="1:43" x14ac:dyDescent="0.25">
      <c r="C19" s="26" t="s">
        <v>30</v>
      </c>
      <c r="D19" s="12"/>
      <c r="E19" s="25">
        <f t="shared" si="1"/>
        <v>0</v>
      </c>
      <c r="F19" s="12"/>
      <c r="G19" s="12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>
        <v>8</v>
      </c>
      <c r="X19" s="30">
        <v>8</v>
      </c>
      <c r="Y19" s="30">
        <v>8</v>
      </c>
      <c r="Z19" s="30">
        <v>8</v>
      </c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</row>
    <row r="20" spans="1:43" x14ac:dyDescent="0.25">
      <c r="C20" s="26" t="s">
        <v>31</v>
      </c>
      <c r="D20" s="12"/>
      <c r="E20" s="25">
        <f t="shared" si="1"/>
        <v>0</v>
      </c>
      <c r="F20" s="12"/>
      <c r="G20" s="12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>
        <v>8</v>
      </c>
      <c r="Y20" s="30">
        <v>8</v>
      </c>
      <c r="Z20" s="30">
        <v>8</v>
      </c>
      <c r="AA20" s="30">
        <v>8</v>
      </c>
      <c r="AB20" s="30">
        <v>8</v>
      </c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</row>
    <row r="21" spans="1:43" x14ac:dyDescent="0.25">
      <c r="C21" s="26" t="s">
        <v>32</v>
      </c>
      <c r="D21" s="12"/>
      <c r="E21" s="25">
        <f t="shared" si="1"/>
        <v>0</v>
      </c>
      <c r="F21" s="12"/>
      <c r="G21" s="12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</row>
    <row r="22" spans="1:43" x14ac:dyDescent="0.25">
      <c r="C22" s="22" t="s">
        <v>41</v>
      </c>
      <c r="D22" s="22" t="s">
        <v>6</v>
      </c>
      <c r="E22" s="22">
        <f>SUM(E23:E27)</f>
        <v>102</v>
      </c>
      <c r="F22" s="23">
        <f>VLOOKUP($C22,ResourceT[],2,0)</f>
        <v>25</v>
      </c>
      <c r="G22" s="23">
        <f>F22*E22</f>
        <v>2550</v>
      </c>
      <c r="H22" s="38">
        <f t="shared" ref="H22" si="38">SUM(H23:H27)</f>
        <v>10</v>
      </c>
      <c r="I22" s="39">
        <f t="shared" ref="I22" si="39">SUM(I23:I27)</f>
        <v>8</v>
      </c>
      <c r="J22" s="39">
        <f t="shared" ref="J22" si="40">SUM(J23:J27)</f>
        <v>10</v>
      </c>
      <c r="K22" s="39">
        <f t="shared" ref="K22" si="41">SUM(K23:K27)</f>
        <v>20</v>
      </c>
      <c r="L22" s="39">
        <f t="shared" ref="L22" si="42">SUM(L23:L27)</f>
        <v>30</v>
      </c>
      <c r="M22" s="39">
        <f t="shared" ref="M22" si="43">SUM(M23:M27)</f>
        <v>0</v>
      </c>
      <c r="N22" s="39">
        <f t="shared" ref="N22" si="44">SUM(N23:N27)</f>
        <v>0</v>
      </c>
      <c r="O22" s="39">
        <f t="shared" ref="O22" si="45">SUM(O23:O27)</f>
        <v>0</v>
      </c>
      <c r="P22" s="39">
        <f t="shared" ref="P22" si="46">SUM(P23:P27)</f>
        <v>0</v>
      </c>
      <c r="Q22" s="39">
        <f t="shared" ref="Q22" si="47">SUM(Q23:Q27)</f>
        <v>8</v>
      </c>
      <c r="R22" s="39">
        <f t="shared" ref="R22" si="48">SUM(R23:R27)</f>
        <v>8</v>
      </c>
      <c r="S22" s="39">
        <f t="shared" ref="S22" si="49">SUM(S23:S27)</f>
        <v>8</v>
      </c>
      <c r="T22" s="39">
        <f t="shared" ref="T22" si="50">SUM(T23:T27)</f>
        <v>8</v>
      </c>
      <c r="U22" s="39">
        <f t="shared" ref="U22" si="51">SUM(U23:U27)</f>
        <v>8</v>
      </c>
      <c r="V22" s="39">
        <f t="shared" ref="V22" si="52">SUM(V23:V27)</f>
        <v>16</v>
      </c>
      <c r="W22" s="39">
        <f t="shared" ref="W22" si="53">SUM(W23:W27)</f>
        <v>8</v>
      </c>
      <c r="X22" s="39">
        <f t="shared" ref="X22" si="54">SUM(X23:X27)</f>
        <v>16</v>
      </c>
      <c r="Y22" s="39">
        <f t="shared" ref="Y22" si="55">SUM(Y23:Y27)</f>
        <v>16</v>
      </c>
      <c r="Z22" s="39">
        <f t="shared" ref="Z22" si="56">SUM(Z23:Z27)</f>
        <v>8</v>
      </c>
      <c r="AA22" s="39">
        <f t="shared" ref="AA22" si="57">SUM(AA23:AA27)</f>
        <v>8</v>
      </c>
      <c r="AB22" s="39">
        <f t="shared" ref="AB22" si="58">SUM(AB23:AB27)</f>
        <v>0</v>
      </c>
      <c r="AC22" s="39">
        <f t="shared" ref="AC22" si="59">SUM(AC23:AC27)</f>
        <v>0</v>
      </c>
      <c r="AD22" s="39">
        <f t="shared" ref="AD22" si="60">SUM(AD23:AD27)</f>
        <v>0</v>
      </c>
      <c r="AE22" s="39">
        <f t="shared" ref="AE22" si="61">SUM(AE23:AE27)</f>
        <v>0</v>
      </c>
      <c r="AF22" s="39">
        <f t="shared" ref="AF22" si="62">SUM(AF23:AF27)</f>
        <v>0</v>
      </c>
      <c r="AG22" s="39">
        <f t="shared" ref="AG22" si="63">SUM(AG23:AG27)</f>
        <v>0</v>
      </c>
      <c r="AH22" s="39">
        <f t="shared" ref="AH22" si="64">SUM(AH23:AH27)</f>
        <v>0</v>
      </c>
      <c r="AI22" s="39">
        <f t="shared" ref="AI22" si="65">SUM(AI23:AI27)</f>
        <v>0</v>
      </c>
      <c r="AJ22" s="39">
        <f t="shared" ref="AJ22" si="66">SUM(AJ23:AJ27)</f>
        <v>0</v>
      </c>
      <c r="AK22" s="39">
        <f t="shared" ref="AK22" si="67">SUM(AK23:AK27)</f>
        <v>0</v>
      </c>
      <c r="AL22" s="39">
        <f t="shared" ref="AL22" si="68">SUM(AL23:AL27)</f>
        <v>0</v>
      </c>
      <c r="AM22" s="39">
        <f t="shared" ref="AM22" si="69">SUM(AM23:AM27)</f>
        <v>0</v>
      </c>
      <c r="AN22" s="39">
        <f t="shared" ref="AN22" si="70">SUM(AN23:AN27)</f>
        <v>0</v>
      </c>
      <c r="AO22" s="39">
        <f t="shared" ref="AO22" si="71">SUM(AO23:AO27)</f>
        <v>0</v>
      </c>
      <c r="AP22" s="39">
        <f t="shared" ref="AP22" si="72">SUM(AP23:AP27)</f>
        <v>0</v>
      </c>
      <c r="AQ22" s="40">
        <f t="shared" ref="AQ22" si="73">SUM(AQ23:AQ27)</f>
        <v>0</v>
      </c>
    </row>
    <row r="23" spans="1:43" s="1" customFormat="1" x14ac:dyDescent="0.25">
      <c r="A23" s="5"/>
      <c r="B23" s="5"/>
      <c r="C23" s="24" t="s">
        <v>28</v>
      </c>
      <c r="D23" s="25"/>
      <c r="E23" s="25">
        <f t="shared" si="1"/>
        <v>20</v>
      </c>
      <c r="F23" s="25"/>
      <c r="G23" s="25"/>
      <c r="H23" s="30"/>
      <c r="I23" s="30"/>
      <c r="J23" s="30">
        <v>10</v>
      </c>
      <c r="K23" s="30">
        <v>10</v>
      </c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</row>
    <row r="24" spans="1:43" x14ac:dyDescent="0.25">
      <c r="C24" s="26" t="s">
        <v>29</v>
      </c>
      <c r="D24" s="12"/>
      <c r="E24" s="25">
        <f t="shared" si="1"/>
        <v>50</v>
      </c>
      <c r="F24" s="12"/>
      <c r="G24" s="12"/>
      <c r="H24" s="30"/>
      <c r="I24" s="30">
        <v>4</v>
      </c>
      <c r="J24" s="30"/>
      <c r="K24" s="30">
        <v>10</v>
      </c>
      <c r="L24" s="30">
        <v>20</v>
      </c>
      <c r="M24" s="30"/>
      <c r="N24" s="30"/>
      <c r="O24" s="30"/>
      <c r="P24" s="30"/>
      <c r="Q24" s="30">
        <v>8</v>
      </c>
      <c r="R24" s="30">
        <v>8</v>
      </c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</row>
    <row r="25" spans="1:43" x14ac:dyDescent="0.25">
      <c r="C25" s="26" t="s">
        <v>30</v>
      </c>
      <c r="D25" s="12"/>
      <c r="E25" s="25">
        <f t="shared" si="1"/>
        <v>18</v>
      </c>
      <c r="F25" s="12"/>
      <c r="G25" s="12"/>
      <c r="H25" s="30"/>
      <c r="I25" s="30"/>
      <c r="J25" s="30"/>
      <c r="K25" s="30"/>
      <c r="L25" s="30">
        <v>10</v>
      </c>
      <c r="M25" s="30"/>
      <c r="N25" s="30"/>
      <c r="O25" s="30"/>
      <c r="P25" s="30"/>
      <c r="Q25" s="30"/>
      <c r="R25" s="30"/>
      <c r="S25" s="30">
        <v>8</v>
      </c>
      <c r="T25" s="30">
        <v>8</v>
      </c>
      <c r="U25" s="30">
        <v>8</v>
      </c>
      <c r="V25" s="30">
        <v>8</v>
      </c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</row>
    <row r="26" spans="1:43" x14ac:dyDescent="0.25">
      <c r="C26" s="26" t="s">
        <v>31</v>
      </c>
      <c r="D26" s="12"/>
      <c r="E26" s="25">
        <f t="shared" si="1"/>
        <v>9</v>
      </c>
      <c r="F26" s="12"/>
      <c r="G26" s="12"/>
      <c r="H26" s="30">
        <v>5</v>
      </c>
      <c r="I26" s="30">
        <v>4</v>
      </c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>
        <v>8</v>
      </c>
      <c r="W26" s="30">
        <v>8</v>
      </c>
      <c r="X26" s="30">
        <v>8</v>
      </c>
      <c r="Y26" s="30">
        <v>8</v>
      </c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</row>
    <row r="27" spans="1:43" x14ac:dyDescent="0.25">
      <c r="C27" s="26" t="s">
        <v>32</v>
      </c>
      <c r="D27" s="12"/>
      <c r="E27" s="25">
        <f t="shared" si="1"/>
        <v>5</v>
      </c>
      <c r="F27" s="12"/>
      <c r="G27" s="12"/>
      <c r="H27" s="30">
        <v>5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>
        <v>8</v>
      </c>
      <c r="Y27" s="30">
        <v>8</v>
      </c>
      <c r="Z27" s="30">
        <v>8</v>
      </c>
      <c r="AA27" s="30">
        <v>8</v>
      </c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</row>
    <row r="28" spans="1:43" x14ac:dyDescent="0.25">
      <c r="C28" s="22" t="s">
        <v>27</v>
      </c>
      <c r="D28" s="22" t="s">
        <v>7</v>
      </c>
      <c r="E28" s="22">
        <f>SUM(E29:E33)</f>
        <v>71</v>
      </c>
      <c r="F28" s="23">
        <f>VLOOKUP($C28,ResourceT[],2,0)</f>
        <v>40</v>
      </c>
      <c r="G28" s="23">
        <f>F28*E28</f>
        <v>2840</v>
      </c>
      <c r="H28" s="38">
        <f t="shared" ref="H28" si="74">SUM(H29:H33)</f>
        <v>12</v>
      </c>
      <c r="I28" s="39">
        <f t="shared" ref="I28" si="75">SUM(I29:I33)</f>
        <v>10</v>
      </c>
      <c r="J28" s="39">
        <f t="shared" ref="J28" si="76">SUM(J29:J33)</f>
        <v>8</v>
      </c>
      <c r="K28" s="39">
        <f t="shared" ref="K28" si="77">SUM(K29:K33)</f>
        <v>16</v>
      </c>
      <c r="L28" s="39">
        <f t="shared" ref="L28" si="78">SUM(L29:L33)</f>
        <v>10</v>
      </c>
      <c r="M28" s="39">
        <f t="shared" ref="M28" si="79">SUM(M29:M33)</f>
        <v>5</v>
      </c>
      <c r="N28" s="39">
        <f t="shared" ref="N28" si="80">SUM(N29:N33)</f>
        <v>10</v>
      </c>
      <c r="O28" s="39">
        <f t="shared" ref="O28" si="81">SUM(O29:O33)</f>
        <v>0</v>
      </c>
      <c r="P28" s="39">
        <f t="shared" ref="P28" si="82">SUM(P29:P33)</f>
        <v>0</v>
      </c>
      <c r="Q28" s="39">
        <f t="shared" ref="Q28" si="83">SUM(Q29:Q33)</f>
        <v>0</v>
      </c>
      <c r="R28" s="39">
        <f t="shared" ref="R28" si="84">SUM(R29:R33)</f>
        <v>0</v>
      </c>
      <c r="S28" s="39">
        <f t="shared" ref="S28" si="85">SUM(S29:S33)</f>
        <v>0</v>
      </c>
      <c r="T28" s="39">
        <f t="shared" ref="T28" si="86">SUM(T29:T33)</f>
        <v>0</v>
      </c>
      <c r="U28" s="39">
        <f t="shared" ref="U28" si="87">SUM(U29:U33)</f>
        <v>0</v>
      </c>
      <c r="V28" s="39">
        <f t="shared" ref="V28" si="88">SUM(V29:V33)</f>
        <v>0</v>
      </c>
      <c r="W28" s="39">
        <f t="shared" ref="W28" si="89">SUM(W29:W33)</f>
        <v>0</v>
      </c>
      <c r="X28" s="39">
        <f t="shared" ref="X28" si="90">SUM(X29:X33)</f>
        <v>0</v>
      </c>
      <c r="Y28" s="39">
        <f t="shared" ref="Y28" si="91">SUM(Y29:Y33)</f>
        <v>0</v>
      </c>
      <c r="Z28" s="39">
        <f t="shared" ref="Z28" si="92">SUM(Z29:Z33)</f>
        <v>0</v>
      </c>
      <c r="AA28" s="39">
        <f t="shared" ref="AA28" si="93">SUM(AA29:AA33)</f>
        <v>2</v>
      </c>
      <c r="AB28" s="39">
        <f t="shared" ref="AB28" si="94">SUM(AB29:AB33)</f>
        <v>0</v>
      </c>
      <c r="AC28" s="39">
        <f t="shared" ref="AC28" si="95">SUM(AC29:AC33)</f>
        <v>0</v>
      </c>
      <c r="AD28" s="39">
        <f t="shared" ref="AD28" si="96">SUM(AD29:AD33)</f>
        <v>0</v>
      </c>
      <c r="AE28" s="39">
        <f t="shared" ref="AE28" si="97">SUM(AE29:AE33)</f>
        <v>0</v>
      </c>
      <c r="AF28" s="39">
        <f t="shared" ref="AF28" si="98">SUM(AF29:AF33)</f>
        <v>0</v>
      </c>
      <c r="AG28" s="39">
        <f t="shared" ref="AG28" si="99">SUM(AG29:AG33)</f>
        <v>0</v>
      </c>
      <c r="AH28" s="39">
        <f t="shared" ref="AH28" si="100">SUM(AH29:AH33)</f>
        <v>0</v>
      </c>
      <c r="AI28" s="39">
        <f t="shared" ref="AI28" si="101">SUM(AI29:AI33)</f>
        <v>0</v>
      </c>
      <c r="AJ28" s="39">
        <f t="shared" ref="AJ28" si="102">SUM(AJ29:AJ33)</f>
        <v>0</v>
      </c>
      <c r="AK28" s="39">
        <f t="shared" ref="AK28" si="103">SUM(AK29:AK33)</f>
        <v>0</v>
      </c>
      <c r="AL28" s="39">
        <f t="shared" ref="AL28" si="104">SUM(AL29:AL33)</f>
        <v>0</v>
      </c>
      <c r="AM28" s="39">
        <f t="shared" ref="AM28" si="105">SUM(AM29:AM33)</f>
        <v>0</v>
      </c>
      <c r="AN28" s="39">
        <f t="shared" ref="AN28" si="106">SUM(AN29:AN33)</f>
        <v>0</v>
      </c>
      <c r="AO28" s="39">
        <f t="shared" ref="AO28" si="107">SUM(AO29:AO33)</f>
        <v>0</v>
      </c>
      <c r="AP28" s="39">
        <f t="shared" ref="AP28" si="108">SUM(AP29:AP33)</f>
        <v>0</v>
      </c>
      <c r="AQ28" s="40">
        <f t="shared" ref="AQ28" si="109">SUM(AQ29:AQ33)</f>
        <v>0</v>
      </c>
    </row>
    <row r="29" spans="1:43" s="1" customFormat="1" x14ac:dyDescent="0.25">
      <c r="A29" s="5"/>
      <c r="B29" s="5"/>
      <c r="C29" s="24" t="s">
        <v>28</v>
      </c>
      <c r="D29" s="25"/>
      <c r="E29" s="25">
        <f t="shared" si="1"/>
        <v>19</v>
      </c>
      <c r="F29" s="25"/>
      <c r="G29" s="25"/>
      <c r="H29" s="30">
        <v>3</v>
      </c>
      <c r="I29" s="30"/>
      <c r="J29" s="30">
        <v>8</v>
      </c>
      <c r="K29" s="30">
        <v>8</v>
      </c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</row>
    <row r="30" spans="1:43" x14ac:dyDescent="0.25">
      <c r="C30" s="26" t="s">
        <v>29</v>
      </c>
      <c r="D30" s="12"/>
      <c r="E30" s="25">
        <f t="shared" si="1"/>
        <v>17</v>
      </c>
      <c r="F30" s="12"/>
      <c r="G30" s="12"/>
      <c r="H30" s="30">
        <v>4</v>
      </c>
      <c r="I30" s="30"/>
      <c r="J30" s="30"/>
      <c r="K30" s="30">
        <v>8</v>
      </c>
      <c r="L30" s="30">
        <v>5</v>
      </c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</row>
    <row r="31" spans="1:43" x14ac:dyDescent="0.25">
      <c r="C31" s="26" t="s">
        <v>30</v>
      </c>
      <c r="D31" s="12"/>
      <c r="E31" s="25">
        <f t="shared" si="1"/>
        <v>20</v>
      </c>
      <c r="F31" s="12"/>
      <c r="G31" s="12"/>
      <c r="H31" s="30">
        <v>5</v>
      </c>
      <c r="I31" s="30"/>
      <c r="J31" s="30"/>
      <c r="K31" s="30"/>
      <c r="L31" s="30">
        <v>5</v>
      </c>
      <c r="M31" s="30">
        <v>5</v>
      </c>
      <c r="N31" s="30">
        <v>5</v>
      </c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</row>
    <row r="32" spans="1:43" x14ac:dyDescent="0.25">
      <c r="C32" s="26" t="s">
        <v>31</v>
      </c>
      <c r="D32" s="12"/>
      <c r="E32" s="25">
        <f t="shared" si="1"/>
        <v>10</v>
      </c>
      <c r="F32" s="12"/>
      <c r="G32" s="12"/>
      <c r="H32" s="30"/>
      <c r="I32" s="30">
        <v>5</v>
      </c>
      <c r="J32" s="30"/>
      <c r="K32" s="30"/>
      <c r="L32" s="30"/>
      <c r="M32" s="30"/>
      <c r="N32" s="30">
        <v>5</v>
      </c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</row>
    <row r="33" spans="3:43" x14ac:dyDescent="0.25">
      <c r="C33" s="26" t="s">
        <v>32</v>
      </c>
      <c r="D33" s="12"/>
      <c r="E33" s="25">
        <f t="shared" si="1"/>
        <v>5</v>
      </c>
      <c r="F33" s="12"/>
      <c r="G33" s="12"/>
      <c r="H33" s="30"/>
      <c r="I33" s="30">
        <v>5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>
        <v>2</v>
      </c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</row>
    <row r="35" spans="3:43" x14ac:dyDescent="0.25">
      <c r="G35" s="4"/>
      <c r="H35" s="4"/>
      <c r="I35" s="4"/>
      <c r="J35" s="4"/>
    </row>
    <row r="36" spans="3:43" x14ac:dyDescent="0.25">
      <c r="G36" s="3"/>
    </row>
    <row r="37" spans="3:43" x14ac:dyDescent="0.25">
      <c r="G37" s="3"/>
    </row>
    <row r="38" spans="3:43" x14ac:dyDescent="0.25">
      <c r="G38" s="3"/>
    </row>
  </sheetData>
  <mergeCells count="4">
    <mergeCell ref="D3:F3"/>
    <mergeCell ref="D4:F4"/>
    <mergeCell ref="D5:F5"/>
    <mergeCell ref="D6:F6"/>
  </mergeCells>
  <phoneticPr fontId="6" type="noConversion"/>
  <conditionalFormatting sqref="H10:AQ33">
    <cfRule type="expression" dxfId="4" priority="2">
      <formula>AND($D10&lt;&gt;"",H10&gt;$G$8)</formula>
    </cfRule>
  </conditionalFormatting>
  <conditionalFormatting sqref="E10:G33">
    <cfRule type="expression" dxfId="3" priority="1">
      <formula>_xlfn.ISFORMULA(E10)</formula>
    </cfRule>
  </conditionalFormatting>
  <dataValidations disablePrompts="1" count="1">
    <dataValidation type="list" allowBlank="1" showInputMessage="1" showErrorMessage="1" sqref="C10 C16 C22 C28" xr:uid="{DD5713BC-B5A7-4D45-8F68-886A56121C51}">
      <formula1>INDIRECT("ResourceT[Resource]")</formula1>
    </dataValidation>
  </dataValidations>
  <pageMargins left="0.7" right="0.7" top="0.75" bottom="0.75" header="0.3" footer="0.3"/>
  <pageSetup orientation="portrait" r:id="rId1"/>
  <ignoredErrors>
    <ignoredError sqref="E28 E22" 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C6411-580D-444F-AD69-4A8841310AD6}">
  <dimension ref="C4:D11"/>
  <sheetViews>
    <sheetView workbookViewId="0">
      <selection activeCell="J10" sqref="J10"/>
    </sheetView>
  </sheetViews>
  <sheetFormatPr defaultRowHeight="15" x14ac:dyDescent="0.25"/>
  <cols>
    <col min="3" max="3" width="11.28515625" customWidth="1"/>
  </cols>
  <sheetData>
    <row r="4" spans="3:4" x14ac:dyDescent="0.25">
      <c r="C4" t="s">
        <v>0</v>
      </c>
      <c r="D4" t="s">
        <v>34</v>
      </c>
    </row>
    <row r="5" spans="3:4" x14ac:dyDescent="0.25">
      <c r="C5" t="s">
        <v>24</v>
      </c>
      <c r="D5" s="37">
        <v>25</v>
      </c>
    </row>
    <row r="6" spans="3:4" x14ac:dyDescent="0.25">
      <c r="C6" t="s">
        <v>25</v>
      </c>
      <c r="D6" s="37">
        <v>30</v>
      </c>
    </row>
    <row r="7" spans="3:4" x14ac:dyDescent="0.25">
      <c r="C7" t="s">
        <v>26</v>
      </c>
      <c r="D7" s="37">
        <v>20</v>
      </c>
    </row>
    <row r="8" spans="3:4" x14ac:dyDescent="0.25">
      <c r="C8" t="s">
        <v>27</v>
      </c>
      <c r="D8" s="37">
        <v>40</v>
      </c>
    </row>
    <row r="9" spans="3:4" x14ac:dyDescent="0.25">
      <c r="C9" t="s">
        <v>40</v>
      </c>
      <c r="D9" s="37">
        <v>30</v>
      </c>
    </row>
    <row r="10" spans="3:4" x14ac:dyDescent="0.25">
      <c r="C10" t="s">
        <v>41</v>
      </c>
      <c r="D10" s="37">
        <v>25</v>
      </c>
    </row>
    <row r="11" spans="3:4" x14ac:dyDescent="0.25">
      <c r="C11" t="s">
        <v>42</v>
      </c>
      <c r="D11" s="37">
        <v>25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Resource Plan Sheet</vt:lpstr>
      <vt:lpstr>Settings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Malsam</dc:creator>
  <cp:lastModifiedBy>Asad Rauf</cp:lastModifiedBy>
  <cp:lastPrinted>2025-03-16T17:08:12Z</cp:lastPrinted>
  <dcterms:created xsi:type="dcterms:W3CDTF">2021-05-27T20:25:23Z</dcterms:created>
  <dcterms:modified xsi:type="dcterms:W3CDTF">2025-03-16T17:41:18Z</dcterms:modified>
</cp:coreProperties>
</file>