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FEB04D7A-67D1-4B75-8FBA-C98D70CA1694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ject Cost Control" sheetId="3" r:id="rId1"/>
    <sheet name="Settings" sheetId="9" r:id="rId2"/>
  </sheets>
  <externalReferences>
    <externalReference r:id="rId3"/>
  </externalReferences>
  <definedNames>
    <definedName name="_xlnm.Print_Area" localSheetId="0">'Project Cost Control'!$B$2:$M$34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3" l="1"/>
  <c r="J31" i="3"/>
  <c r="L31" i="3" s="1"/>
  <c r="K23" i="3"/>
  <c r="J23" i="3"/>
  <c r="L23" i="3" s="1"/>
  <c r="K15" i="3"/>
  <c r="J15" i="3"/>
  <c r="L15" i="3" s="1"/>
  <c r="K32" i="3"/>
  <c r="J32" i="3"/>
  <c r="L32" i="3" s="1"/>
  <c r="K30" i="3"/>
  <c r="J30" i="3"/>
  <c r="L30" i="3" s="1"/>
  <c r="K29" i="3"/>
  <c r="J29" i="3"/>
  <c r="L29" i="3" s="1"/>
  <c r="K28" i="3"/>
  <c r="J28" i="3"/>
  <c r="L28" i="3" s="1"/>
  <c r="K27" i="3"/>
  <c r="K26" i="3" s="1"/>
  <c r="J27" i="3"/>
  <c r="J26" i="3" s="1"/>
  <c r="K24" i="3"/>
  <c r="J24" i="3"/>
  <c r="L24" i="3" s="1"/>
  <c r="K22" i="3"/>
  <c r="J22" i="3"/>
  <c r="L22" i="3" s="1"/>
  <c r="K21" i="3"/>
  <c r="J21" i="3"/>
  <c r="L21" i="3" s="1"/>
  <c r="K20" i="3"/>
  <c r="J20" i="3"/>
  <c r="L20" i="3" s="1"/>
  <c r="K19" i="3"/>
  <c r="J19" i="3"/>
  <c r="L19" i="3" s="1"/>
  <c r="K12" i="3"/>
  <c r="K13" i="3"/>
  <c r="K14" i="3"/>
  <c r="K16" i="3"/>
  <c r="J12" i="3"/>
  <c r="L12" i="3" s="1"/>
  <c r="J13" i="3"/>
  <c r="L13" i="3" s="1"/>
  <c r="J14" i="3"/>
  <c r="L14" i="3" s="1"/>
  <c r="J16" i="3"/>
  <c r="L16" i="3" s="1"/>
  <c r="K11" i="3"/>
  <c r="J11" i="3"/>
  <c r="L11" i="3" s="1"/>
  <c r="K18" i="3" l="1"/>
  <c r="L27" i="3"/>
  <c r="J18" i="3"/>
  <c r="J10" i="3"/>
  <c r="J34" i="3" s="1"/>
  <c r="L34" i="3" s="1"/>
  <c r="K10" i="3"/>
  <c r="K34" i="3" s="1"/>
  <c r="L18" i="3"/>
  <c r="L26" i="3"/>
  <c r="K4" i="3" l="1"/>
  <c r="L10" i="3" l="1"/>
  <c r="J4" i="3" l="1"/>
  <c r="L4" i="3" s="1"/>
</calcChain>
</file>

<file path=xl/sharedStrings.xml><?xml version="1.0" encoding="utf-8"?>
<sst xmlns="http://schemas.openxmlformats.org/spreadsheetml/2006/main" count="94" uniqueCount="34">
  <si>
    <t>TOTAL</t>
  </si>
  <si>
    <t>UNITS</t>
  </si>
  <si>
    <t>PROJECT COST CONTROL TEMPLATE</t>
  </si>
  <si>
    <t>DESCRIPTION</t>
  </si>
  <si>
    <t>BUDGETED COST</t>
  </si>
  <si>
    <t>ACTUAL COST</t>
  </si>
  <si>
    <t>NOTES</t>
  </si>
  <si>
    <t>BUDGETED QUANTITY</t>
  </si>
  <si>
    <t>ACTUAL QUANTITY</t>
  </si>
  <si>
    <t>Kg</t>
  </si>
  <si>
    <t>PROJECT NAME</t>
  </si>
  <si>
    <t>PROJECT MANAGER</t>
  </si>
  <si>
    <t xml:space="preserve"> PROJECT BUDGET</t>
  </si>
  <si>
    <t>ACTUAL COSTS</t>
  </si>
  <si>
    <t>Sq. Ft.</t>
  </si>
  <si>
    <t>Pounds</t>
  </si>
  <si>
    <t>Hours</t>
  </si>
  <si>
    <t>Task</t>
  </si>
  <si>
    <t>TASK</t>
  </si>
  <si>
    <t>PHASE 1</t>
  </si>
  <si>
    <t>PHASE 2</t>
  </si>
  <si>
    <t>PHASE 3</t>
  </si>
  <si>
    <t>Total</t>
  </si>
  <si>
    <t>[Name]</t>
  </si>
  <si>
    <t>Start Date</t>
  </si>
  <si>
    <t>End Date</t>
  </si>
  <si>
    <t>[Date]</t>
  </si>
  <si>
    <t>Project Cost Summary</t>
  </si>
  <si>
    <t>VALUE</t>
  </si>
  <si>
    <t>VARIANCE</t>
  </si>
  <si>
    <t>Units</t>
  </si>
  <si>
    <t>New unit here</t>
  </si>
  <si>
    <t>Variance
+ / (-)</t>
  </si>
  <si>
    <t>UNIT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</si>
</sst>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@* \:\ 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b/>
      <sz val="11"/>
      <color theme="1"/>
      <name val="Century Gothic"/>
      <family val="1"/>
    </font>
    <font>
      <b/>
      <sz val="11"/>
      <color theme="0"/>
      <name val="Century Gothic"/>
      <family val="1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1"/>
    </font>
    <font>
      <b/>
      <sz val="20"/>
      <name val="Century Gothic"/>
      <family val="1"/>
    </font>
    <font>
      <b/>
      <sz val="11"/>
      <name val="Century Gothic"/>
      <family val="1"/>
    </font>
    <font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/>
      <bottom/>
      <diagonal/>
    </border>
    <border>
      <left style="hair">
        <color indexed="55"/>
      </left>
      <right style="medium">
        <color theme="0" tint="-0.249977111117893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medium">
        <color theme="0" tint="-0.249977111117893"/>
      </right>
      <top/>
      <bottom style="hair">
        <color indexed="55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hair">
        <color indexed="55"/>
      </bottom>
      <diagonal/>
    </border>
    <border>
      <left style="thin">
        <color theme="0" tint="-0.249977111117893"/>
      </left>
      <right style="thin">
        <color theme="0" tint="-0.2499465926084170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0" tint="-0.24994659260841701"/>
      </right>
      <top/>
      <bottom style="thin">
        <color auto="1"/>
      </bottom>
      <diagonal/>
    </border>
    <border>
      <left/>
      <right style="thin">
        <color theme="0" tint="-0.24994659260841701"/>
      </right>
      <top/>
      <bottom/>
      <diagonal/>
    </border>
    <border>
      <left style="hair">
        <color indexed="55"/>
      </left>
      <right style="thin">
        <color theme="0" tint="-0.24994659260841701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theme="0" tint="-0.24994659260841701"/>
      </right>
      <top/>
      <bottom style="hair">
        <color indexed="55"/>
      </bottom>
      <diagonal/>
    </border>
    <border>
      <left/>
      <right/>
      <top/>
      <bottom style="hair">
        <color theme="0" tint="-0.34998626667073579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44" fontId="6" fillId="4" borderId="2" xfId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44" fontId="6" fillId="7" borderId="1" xfId="1" applyNumberFormat="1" applyFont="1" applyFill="1" applyBorder="1" applyAlignment="1">
      <alignment vertical="center"/>
    </xf>
    <xf numFmtId="0" fontId="6" fillId="0" borderId="4" xfId="1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left" vertical="center" wrapText="1" indent="1"/>
    </xf>
    <xf numFmtId="44" fontId="6" fillId="0" borderId="8" xfId="1" applyNumberFormat="1" applyFont="1" applyFill="1" applyBorder="1" applyAlignment="1">
      <alignment vertical="center"/>
    </xf>
    <xf numFmtId="44" fontId="8" fillId="2" borderId="1" xfId="1" applyFont="1" applyFill="1" applyBorder="1" applyAlignment="1">
      <alignment vertical="center"/>
    </xf>
    <xf numFmtId="0" fontId="6" fillId="2" borderId="10" xfId="0" applyFont="1" applyFill="1" applyBorder="1" applyAlignment="1">
      <alignment horizontal="left" vertical="center" wrapText="1" indent="1"/>
    </xf>
    <xf numFmtId="44" fontId="6" fillId="0" borderId="12" xfId="1" applyNumberFormat="1" applyFont="1" applyFill="1" applyBorder="1" applyAlignment="1">
      <alignment vertical="center"/>
    </xf>
    <xf numFmtId="44" fontId="6" fillId="7" borderId="11" xfId="1" applyNumberFormat="1" applyFont="1" applyFill="1" applyBorder="1" applyAlignment="1">
      <alignment vertical="center"/>
    </xf>
    <xf numFmtId="44" fontId="8" fillId="2" borderId="11" xfId="1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13" fillId="8" borderId="9" xfId="0" quotePrefix="1" applyFont="1" applyFill="1" applyBorder="1" applyAlignment="1">
      <alignment horizontal="left" vertical="center" wrapText="1" indent="1"/>
    </xf>
    <xf numFmtId="0" fontId="13" fillId="8" borderId="13" xfId="0" applyFont="1" applyFill="1" applyBorder="1" applyAlignment="1">
      <alignment horizontal="left" vertical="center" wrapText="1" indent="1"/>
    </xf>
    <xf numFmtId="0" fontId="13" fillId="8" borderId="0" xfId="0" applyFont="1" applyFill="1" applyBorder="1" applyAlignment="1">
      <alignment horizontal="center" vertical="center"/>
    </xf>
    <xf numFmtId="0" fontId="13" fillId="8" borderId="0" xfId="0" applyFont="1" applyFill="1" applyBorder="1" applyAlignment="1">
      <alignment vertical="center"/>
    </xf>
    <xf numFmtId="0" fontId="13" fillId="8" borderId="7" xfId="0" applyFont="1" applyFill="1" applyBorder="1" applyAlignment="1">
      <alignment horizontal="right" vertical="center"/>
    </xf>
    <xf numFmtId="44" fontId="13" fillId="8" borderId="1" xfId="1" applyNumberFormat="1" applyFont="1" applyFill="1" applyBorder="1" applyAlignment="1">
      <alignment vertical="center"/>
    </xf>
    <xf numFmtId="44" fontId="13" fillId="8" borderId="1" xfId="1" applyFont="1" applyFill="1" applyBorder="1" applyAlignment="1">
      <alignment vertical="center"/>
    </xf>
    <xf numFmtId="0" fontId="6" fillId="2" borderId="9" xfId="0" applyFont="1" applyFill="1" applyBorder="1" applyAlignment="1">
      <alignment horizontal="left" vertical="center" wrapText="1" indent="1"/>
    </xf>
    <xf numFmtId="0" fontId="6" fillId="2" borderId="13" xfId="0" applyFont="1" applyFill="1" applyBorder="1" applyAlignment="1">
      <alignment horizontal="left" vertical="center" wrapText="1" indent="1"/>
    </xf>
    <xf numFmtId="0" fontId="6" fillId="0" borderId="0" xfId="1" applyNumberFormat="1" applyFont="1" applyFill="1" applyBorder="1" applyAlignment="1">
      <alignment horizontal="center" vertical="center"/>
    </xf>
    <xf numFmtId="44" fontId="6" fillId="0" borderId="0" xfId="1" applyNumberFormat="1" applyFont="1" applyFill="1" applyBorder="1" applyAlignment="1">
      <alignment vertical="center"/>
    </xf>
    <xf numFmtId="44" fontId="6" fillId="0" borderId="14" xfId="1" applyNumberFormat="1" applyFont="1" applyFill="1" applyBorder="1" applyAlignment="1">
      <alignment vertical="center"/>
    </xf>
    <xf numFmtId="44" fontId="8" fillId="0" borderId="14" xfId="1" applyFont="1" applyFill="1" applyBorder="1" applyAlignment="1">
      <alignment vertical="center"/>
    </xf>
    <xf numFmtId="44" fontId="6" fillId="0" borderId="0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horizontal="left" vertical="center" wrapText="1" indent="1"/>
    </xf>
    <xf numFmtId="0" fontId="6" fillId="0" borderId="16" xfId="0" applyFont="1" applyFill="1" applyBorder="1" applyAlignment="1">
      <alignment horizontal="left" vertical="center" wrapText="1" indent="1"/>
    </xf>
    <xf numFmtId="44" fontId="8" fillId="0" borderId="17" xfId="1" applyFont="1" applyFill="1" applyBorder="1" applyAlignment="1">
      <alignment vertical="center"/>
    </xf>
    <xf numFmtId="0" fontId="7" fillId="6" borderId="18" xfId="0" applyFont="1" applyFill="1" applyBorder="1" applyAlignment="1">
      <alignment horizontal="left" vertical="center" indent="1"/>
    </xf>
    <xf numFmtId="0" fontId="7" fillId="6" borderId="19" xfId="0" applyFont="1" applyFill="1" applyBorder="1" applyAlignment="1">
      <alignment horizontal="left" vertical="center" indent="1"/>
    </xf>
    <xf numFmtId="0" fontId="7" fillId="6" borderId="19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left" vertical="center" indent="1"/>
    </xf>
    <xf numFmtId="0" fontId="7" fillId="3" borderId="2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vertical="center"/>
    </xf>
    <xf numFmtId="44" fontId="14" fillId="0" borderId="22" xfId="1" applyFont="1" applyFill="1" applyBorder="1" applyAlignment="1">
      <alignment vertical="center"/>
    </xf>
    <xf numFmtId="44" fontId="14" fillId="7" borderId="22" xfId="1" applyFont="1" applyFill="1" applyBorder="1" applyAlignment="1">
      <alignment vertical="center"/>
    </xf>
    <xf numFmtId="0" fontId="7" fillId="6" borderId="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 indent="1"/>
    </xf>
    <xf numFmtId="44" fontId="13" fillId="8" borderId="24" xfId="0" applyNumberFormat="1" applyFont="1" applyFill="1" applyBorder="1" applyAlignment="1">
      <alignment vertical="center"/>
    </xf>
    <xf numFmtId="44" fontId="6" fillId="4" borderId="24" xfId="0" applyNumberFormat="1" applyFont="1" applyFill="1" applyBorder="1" applyAlignment="1">
      <alignment vertical="center"/>
    </xf>
    <xf numFmtId="44" fontId="6" fillId="0" borderId="24" xfId="0" applyNumberFormat="1" applyFont="1" applyFill="1" applyBorder="1" applyAlignment="1">
      <alignment vertical="center"/>
    </xf>
    <xf numFmtId="44" fontId="12" fillId="4" borderId="25" xfId="1" applyFont="1" applyFill="1" applyBorder="1" applyAlignment="1">
      <alignment vertical="center"/>
    </xf>
    <xf numFmtId="44" fontId="14" fillId="4" borderId="23" xfId="1" applyFont="1" applyFill="1" applyBorder="1" applyAlignment="1">
      <alignment vertical="center"/>
    </xf>
    <xf numFmtId="44" fontId="6" fillId="4" borderId="26" xfId="0" applyNumberFormat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164" fontId="16" fillId="0" borderId="0" xfId="0" applyNumberFormat="1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indent="1"/>
    </xf>
    <xf numFmtId="0" fontId="17" fillId="0" borderId="27" xfId="0" applyFont="1" applyBorder="1" applyAlignment="1">
      <alignment horizontal="center" vertical="center"/>
    </xf>
    <xf numFmtId="0" fontId="10" fillId="9" borderId="0" xfId="0" applyFont="1" applyFill="1" applyBorder="1" applyAlignment="1">
      <alignment horizontal="centerContinuous" vertical="center"/>
    </xf>
    <xf numFmtId="0" fontId="11" fillId="5" borderId="0" xfId="0" applyFont="1" applyFill="1" applyAlignment="1">
      <alignment horizontal="centerContinuous" vertical="center"/>
    </xf>
    <xf numFmtId="0" fontId="7" fillId="6" borderId="2" xfId="0" quotePrefix="1" applyFont="1" applyFill="1" applyBorder="1" applyAlignment="1">
      <alignment horizontal="center" vertical="center" wrapText="1"/>
    </xf>
    <xf numFmtId="44" fontId="0" fillId="0" borderId="0" xfId="0" applyNumberFormat="1"/>
  </cellXfs>
  <cellStyles count="18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Normal" xfId="0" builtinId="0"/>
    <cellStyle name="Normal 2" xfId="17" xr:uid="{4845F883-2E16-F640-8191-D1E2DFE4CEC4}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Medium4"/>
  <colors>
    <mruColors>
      <color rgb="FFEAEEF3"/>
      <color rgb="FF03C25B"/>
      <color rgb="FF74859C"/>
      <color rgb="FF016731"/>
      <color rgb="FF02A54E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158750</xdr:colOff>
      <xdr:row>1</xdr:row>
      <xdr:rowOff>211666</xdr:rowOff>
    </xdr:from>
    <xdr:to>
      <xdr:col>1</xdr:col>
      <xdr:colOff>1274233</xdr:colOff>
      <xdr:row>4</xdr:row>
      <xdr:rowOff>99482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D0BC2D-8459-4B42-90EB-E787E9A80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750" y="433916"/>
          <a:ext cx="1115483" cy="11154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F5D233-3219-4E5D-B899-0F8B5F1FE8ED}" name="UnitsT" displayName="UnitsT" ref="C2:C6" totalsRowShown="0">
  <autoFilter ref="C2:C6" xr:uid="{16F5D233-3219-4E5D-B899-0F8B5F1FE8ED}"/>
  <tableColumns count="1">
    <tableColumn id="1" xr3:uid="{D2A26F1A-B1A4-44FD-9668-DE9EFA2DEA64}" name="Unit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showGridLines="0" tabSelected="1" zoomScale="90" zoomScaleNormal="90" workbookViewId="0">
      <selection activeCell="H1" sqref="H1"/>
    </sheetView>
  </sheetViews>
  <sheetFormatPr defaultColWidth="11" defaultRowHeight="15.75" x14ac:dyDescent="0.25"/>
  <cols>
    <col min="1" max="1" width="3.375" customWidth="1"/>
    <col min="2" max="2" width="24.75" customWidth="1"/>
    <col min="3" max="3" width="32.375" style="5" customWidth="1"/>
    <col min="4" max="4" width="5.25" style="1" bestFit="1" customWidth="1"/>
    <col min="5" max="5" width="9.25" style="1" customWidth="1"/>
    <col min="6" max="6" width="8.25" style="1" customWidth="1"/>
    <col min="7" max="7" width="5.25" style="1" bestFit="1" customWidth="1"/>
    <col min="8" max="8" width="9.25" style="1" customWidth="1"/>
    <col min="9" max="9" width="8.875" customWidth="1"/>
    <col min="10" max="10" width="10.875" customWidth="1"/>
    <col min="11" max="11" width="11" bestFit="1" customWidth="1"/>
    <col min="12" max="12" width="11.125" customWidth="1"/>
    <col min="13" max="13" width="24.625" customWidth="1"/>
    <col min="14" max="14" width="3.5" customWidth="1"/>
  </cols>
  <sheetData>
    <row r="1" spans="1:15" s="5" customFormat="1" ht="17.25" customHeight="1" x14ac:dyDescent="0.25">
      <c r="D1" s="1"/>
      <c r="E1" s="1"/>
      <c r="F1" s="1"/>
      <c r="G1" s="1"/>
      <c r="H1" s="1"/>
    </row>
    <row r="2" spans="1:15" s="5" customFormat="1" ht="45" customHeight="1" x14ac:dyDescent="0.25">
      <c r="A2" s="8"/>
      <c r="C2" s="63" t="s">
        <v>2</v>
      </c>
      <c r="D2" s="12"/>
      <c r="E2" s="12"/>
      <c r="F2" s="12"/>
      <c r="G2" s="12"/>
      <c r="H2" s="12"/>
      <c r="I2" s="12"/>
      <c r="J2" s="66" t="s">
        <v>27</v>
      </c>
      <c r="K2" s="66"/>
      <c r="L2" s="66"/>
      <c r="M2" s="12"/>
    </row>
    <row r="3" spans="1:15" s="8" customFormat="1" ht="25.5" customHeight="1" x14ac:dyDescent="0.25">
      <c r="C3" s="64" t="s">
        <v>10</v>
      </c>
      <c r="D3" s="65" t="s">
        <v>23</v>
      </c>
      <c r="E3" s="65"/>
      <c r="F3" s="65"/>
      <c r="G3" s="65"/>
      <c r="H3" s="65"/>
      <c r="J3" s="25" t="s">
        <v>12</v>
      </c>
      <c r="K3" s="25" t="s">
        <v>13</v>
      </c>
      <c r="L3" s="69" t="s">
        <v>32</v>
      </c>
      <c r="N3" s="5"/>
      <c r="O3" s="5"/>
    </row>
    <row r="4" spans="1:15" s="8" customFormat="1" ht="25.5" customHeight="1" x14ac:dyDescent="0.25">
      <c r="C4" s="64" t="s">
        <v>11</v>
      </c>
      <c r="D4" s="65" t="s">
        <v>23</v>
      </c>
      <c r="E4" s="65"/>
      <c r="F4" s="65"/>
      <c r="G4" s="65"/>
      <c r="H4" s="65"/>
      <c r="J4" s="13">
        <f>J34</f>
        <v>25318</v>
      </c>
      <c r="K4" s="13">
        <f>K34</f>
        <v>25086</v>
      </c>
      <c r="L4" s="13">
        <f>J4-K4</f>
        <v>232</v>
      </c>
      <c r="N4" s="5"/>
      <c r="O4" s="5"/>
    </row>
    <row r="5" spans="1:15" ht="25.5" customHeight="1" x14ac:dyDescent="0.3">
      <c r="B5" s="2"/>
      <c r="C5" s="64" t="s">
        <v>24</v>
      </c>
      <c r="D5" s="65" t="s">
        <v>26</v>
      </c>
      <c r="E5" s="65"/>
      <c r="F5" s="65"/>
      <c r="G5" s="65"/>
      <c r="H5" s="65"/>
      <c r="I5" s="2"/>
      <c r="J5" s="2"/>
      <c r="K5" s="2"/>
      <c r="L5" s="2"/>
    </row>
    <row r="6" spans="1:15" ht="25.5" customHeight="1" x14ac:dyDescent="0.25">
      <c r="B6" s="9"/>
      <c r="C6" s="64" t="s">
        <v>25</v>
      </c>
      <c r="D6" s="65" t="s">
        <v>26</v>
      </c>
      <c r="E6" s="65"/>
      <c r="F6" s="65"/>
      <c r="G6" s="65"/>
      <c r="H6" s="65"/>
      <c r="I6" s="9"/>
    </row>
    <row r="7" spans="1:15" x14ac:dyDescent="0.25">
      <c r="B7" s="9"/>
      <c r="C7" s="9"/>
      <c r="D7" s="10"/>
      <c r="E7" s="10"/>
      <c r="F7" s="10"/>
      <c r="G7" s="10"/>
      <c r="H7" s="10"/>
      <c r="I7" s="9"/>
      <c r="M7" s="5"/>
    </row>
    <row r="8" spans="1:15" s="3" customFormat="1" ht="27.75" customHeight="1" x14ac:dyDescent="0.3">
      <c r="B8" s="11"/>
      <c r="C8" s="11"/>
      <c r="D8" s="67" t="s">
        <v>7</v>
      </c>
      <c r="E8" s="67"/>
      <c r="F8" s="67"/>
      <c r="G8" s="68" t="s">
        <v>8</v>
      </c>
      <c r="H8" s="68"/>
      <c r="I8" s="68"/>
      <c r="M8" s="5"/>
    </row>
    <row r="9" spans="1:15" ht="25.5" x14ac:dyDescent="0.25">
      <c r="B9" s="43" t="s">
        <v>18</v>
      </c>
      <c r="C9" s="44" t="s">
        <v>3</v>
      </c>
      <c r="D9" s="48" t="s">
        <v>1</v>
      </c>
      <c r="E9" s="49" t="s">
        <v>33</v>
      </c>
      <c r="F9" s="48" t="s">
        <v>28</v>
      </c>
      <c r="G9" s="45" t="s">
        <v>1</v>
      </c>
      <c r="H9" s="46" t="s">
        <v>33</v>
      </c>
      <c r="I9" s="45" t="s">
        <v>28</v>
      </c>
      <c r="J9" s="47" t="s">
        <v>4</v>
      </c>
      <c r="K9" s="47" t="s">
        <v>5</v>
      </c>
      <c r="L9" s="47" t="s">
        <v>29</v>
      </c>
      <c r="M9" s="55" t="s">
        <v>6</v>
      </c>
    </row>
    <row r="10" spans="1:15" x14ac:dyDescent="0.25">
      <c r="B10" s="26" t="s">
        <v>19</v>
      </c>
      <c r="C10" s="27"/>
      <c r="D10" s="28"/>
      <c r="E10" s="28"/>
      <c r="F10" s="29"/>
      <c r="G10" s="28"/>
      <c r="H10" s="28"/>
      <c r="I10" s="30" t="s">
        <v>22</v>
      </c>
      <c r="J10" s="31">
        <f>SUM(J11:J16)</f>
        <v>8116</v>
      </c>
      <c r="K10" s="32">
        <f t="shared" ref="K10:L10" si="0">SUM(K11:K16)</f>
        <v>8288</v>
      </c>
      <c r="L10" s="57">
        <f t="shared" si="0"/>
        <v>-172</v>
      </c>
      <c r="M10" s="56"/>
    </row>
    <row r="11" spans="1:15" x14ac:dyDescent="0.25">
      <c r="B11" s="17" t="s">
        <v>17</v>
      </c>
      <c r="C11" s="18"/>
      <c r="D11" s="16">
        <v>120</v>
      </c>
      <c r="E11" s="14" t="s">
        <v>9</v>
      </c>
      <c r="F11" s="19">
        <v>10</v>
      </c>
      <c r="G11" s="16">
        <v>112</v>
      </c>
      <c r="H11" s="14" t="s">
        <v>9</v>
      </c>
      <c r="I11" s="19">
        <v>10</v>
      </c>
      <c r="J11" s="15">
        <f>D11*F11</f>
        <v>1200</v>
      </c>
      <c r="K11" s="20">
        <f>G11*I11</f>
        <v>1120</v>
      </c>
      <c r="L11" s="58">
        <f>J11-K11</f>
        <v>80</v>
      </c>
      <c r="M11" s="56"/>
    </row>
    <row r="12" spans="1:15" x14ac:dyDescent="0.25">
      <c r="B12" s="17" t="s">
        <v>17</v>
      </c>
      <c r="C12" s="18"/>
      <c r="D12" s="16">
        <v>101</v>
      </c>
      <c r="E12" s="14" t="s">
        <v>14</v>
      </c>
      <c r="F12" s="19">
        <v>11</v>
      </c>
      <c r="G12" s="16">
        <v>112</v>
      </c>
      <c r="H12" s="14" t="s">
        <v>14</v>
      </c>
      <c r="I12" s="19">
        <v>11</v>
      </c>
      <c r="J12" s="15">
        <f t="shared" ref="J12:J16" si="1">D12*F12</f>
        <v>1111</v>
      </c>
      <c r="K12" s="20">
        <f t="shared" ref="K12:K16" si="2">G12*I12</f>
        <v>1232</v>
      </c>
      <c r="L12" s="58">
        <f t="shared" ref="L12:L16" si="3">J12-K12</f>
        <v>-121</v>
      </c>
      <c r="M12" s="56"/>
    </row>
    <row r="13" spans="1:15" x14ac:dyDescent="0.25">
      <c r="B13" s="17" t="s">
        <v>17</v>
      </c>
      <c r="C13" s="18"/>
      <c r="D13" s="16">
        <v>115</v>
      </c>
      <c r="E13" s="14" t="s">
        <v>15</v>
      </c>
      <c r="F13" s="19">
        <v>12</v>
      </c>
      <c r="G13" s="16">
        <v>112</v>
      </c>
      <c r="H13" s="14" t="s">
        <v>15</v>
      </c>
      <c r="I13" s="19">
        <v>12</v>
      </c>
      <c r="J13" s="15">
        <f t="shared" si="1"/>
        <v>1380</v>
      </c>
      <c r="K13" s="20">
        <f t="shared" si="2"/>
        <v>1344</v>
      </c>
      <c r="L13" s="58">
        <f t="shared" si="3"/>
        <v>36</v>
      </c>
      <c r="M13" s="56"/>
    </row>
    <row r="14" spans="1:15" x14ac:dyDescent="0.25">
      <c r="B14" s="17" t="s">
        <v>17</v>
      </c>
      <c r="C14" s="21"/>
      <c r="D14" s="16">
        <v>125</v>
      </c>
      <c r="E14" s="14" t="s">
        <v>16</v>
      </c>
      <c r="F14" s="19">
        <v>13</v>
      </c>
      <c r="G14" s="16">
        <v>112</v>
      </c>
      <c r="H14" s="14" t="s">
        <v>16</v>
      </c>
      <c r="I14" s="19">
        <v>13</v>
      </c>
      <c r="J14" s="15">
        <f t="shared" si="1"/>
        <v>1625</v>
      </c>
      <c r="K14" s="20">
        <f t="shared" si="2"/>
        <v>1456</v>
      </c>
      <c r="L14" s="58">
        <f t="shared" si="3"/>
        <v>169</v>
      </c>
      <c r="M14" s="56"/>
    </row>
    <row r="15" spans="1:15" s="5" customFormat="1" x14ac:dyDescent="0.25">
      <c r="B15" s="17" t="s">
        <v>17</v>
      </c>
      <c r="C15" s="18"/>
      <c r="D15" s="16">
        <v>110</v>
      </c>
      <c r="E15" s="14" t="s">
        <v>9</v>
      </c>
      <c r="F15" s="19">
        <v>14</v>
      </c>
      <c r="G15" s="16">
        <v>112</v>
      </c>
      <c r="H15" s="14" t="s">
        <v>9</v>
      </c>
      <c r="I15" s="19">
        <v>14</v>
      </c>
      <c r="J15" s="15">
        <f t="shared" ref="J15" si="4">D15*F15</f>
        <v>1540</v>
      </c>
      <c r="K15" s="20">
        <f t="shared" ref="K15" si="5">G15*I15</f>
        <v>1568</v>
      </c>
      <c r="L15" s="58">
        <f t="shared" si="3"/>
        <v>-28</v>
      </c>
      <c r="M15" s="56"/>
    </row>
    <row r="16" spans="1:15" x14ac:dyDescent="0.25">
      <c r="B16" s="17" t="s">
        <v>17</v>
      </c>
      <c r="C16" s="18"/>
      <c r="D16" s="16">
        <v>90</v>
      </c>
      <c r="E16" s="14" t="s">
        <v>9</v>
      </c>
      <c r="F16" s="19">
        <v>14</v>
      </c>
      <c r="G16" s="16">
        <v>112</v>
      </c>
      <c r="H16" s="14" t="s">
        <v>9</v>
      </c>
      <c r="I16" s="19">
        <v>14</v>
      </c>
      <c r="J16" s="15">
        <f t="shared" si="1"/>
        <v>1260</v>
      </c>
      <c r="K16" s="20">
        <f t="shared" si="2"/>
        <v>1568</v>
      </c>
      <c r="L16" s="62">
        <f t="shared" si="3"/>
        <v>-308</v>
      </c>
      <c r="M16" s="56"/>
    </row>
    <row r="17" spans="2:13" s="5" customFormat="1" x14ac:dyDescent="0.25">
      <c r="B17" s="33"/>
      <c r="C17" s="34"/>
      <c r="D17" s="35"/>
      <c r="E17" s="35"/>
      <c r="F17" s="36"/>
      <c r="G17" s="35"/>
      <c r="H17" s="35"/>
      <c r="I17" s="36"/>
      <c r="J17" s="37"/>
      <c r="K17" s="38"/>
      <c r="L17" s="39"/>
      <c r="M17" s="40"/>
    </row>
    <row r="18" spans="2:13" x14ac:dyDescent="0.25">
      <c r="B18" s="26" t="s">
        <v>20</v>
      </c>
      <c r="C18" s="27"/>
      <c r="D18" s="28"/>
      <c r="E18" s="28"/>
      <c r="F18" s="29"/>
      <c r="G18" s="28"/>
      <c r="H18" s="28"/>
      <c r="I18" s="30" t="s">
        <v>22</v>
      </c>
      <c r="J18" s="31">
        <f>SUM(J19:J24)</f>
        <v>8666</v>
      </c>
      <c r="K18" s="32">
        <f t="shared" ref="K18" si="6">SUM(K19:K24)</f>
        <v>8362</v>
      </c>
      <c r="L18" s="57">
        <f t="shared" ref="L18" si="7">SUM(L19:L24)</f>
        <v>304</v>
      </c>
      <c r="M18" s="56"/>
    </row>
    <row r="19" spans="2:13" x14ac:dyDescent="0.25">
      <c r="B19" s="17" t="s">
        <v>17</v>
      </c>
      <c r="C19" s="18"/>
      <c r="D19" s="16">
        <v>120</v>
      </c>
      <c r="E19" s="14" t="s">
        <v>9</v>
      </c>
      <c r="F19" s="22">
        <v>10</v>
      </c>
      <c r="G19" s="16">
        <v>113</v>
      </c>
      <c r="H19" s="14" t="s">
        <v>9</v>
      </c>
      <c r="I19" s="19">
        <v>10</v>
      </c>
      <c r="J19" s="15">
        <f>D19*F19</f>
        <v>1200</v>
      </c>
      <c r="K19" s="20">
        <f>G19*I19</f>
        <v>1130</v>
      </c>
      <c r="L19" s="58">
        <f t="shared" ref="L19:L24" si="8">J19-K19</f>
        <v>70</v>
      </c>
      <c r="M19" s="56"/>
    </row>
    <row r="20" spans="2:13" x14ac:dyDescent="0.25">
      <c r="B20" s="17" t="s">
        <v>17</v>
      </c>
      <c r="C20" s="18"/>
      <c r="D20" s="16">
        <v>101</v>
      </c>
      <c r="E20" s="14" t="s">
        <v>14</v>
      </c>
      <c r="F20" s="19">
        <v>11</v>
      </c>
      <c r="G20" s="16">
        <v>113</v>
      </c>
      <c r="H20" s="14" t="s">
        <v>14</v>
      </c>
      <c r="I20" s="19">
        <v>11</v>
      </c>
      <c r="J20" s="15">
        <f t="shared" ref="J20:J24" si="9">D20*F20</f>
        <v>1111</v>
      </c>
      <c r="K20" s="20">
        <f t="shared" ref="K20:K24" si="10">G20*I20</f>
        <v>1243</v>
      </c>
      <c r="L20" s="58">
        <f t="shared" si="8"/>
        <v>-132</v>
      </c>
      <c r="M20" s="56"/>
    </row>
    <row r="21" spans="2:13" x14ac:dyDescent="0.25">
      <c r="B21" s="17" t="s">
        <v>17</v>
      </c>
      <c r="C21" s="18"/>
      <c r="D21" s="16">
        <v>120</v>
      </c>
      <c r="E21" s="14" t="s">
        <v>15</v>
      </c>
      <c r="F21" s="19">
        <v>12</v>
      </c>
      <c r="G21" s="16">
        <v>113</v>
      </c>
      <c r="H21" s="14" t="s">
        <v>15</v>
      </c>
      <c r="I21" s="19">
        <v>12</v>
      </c>
      <c r="J21" s="15">
        <f t="shared" si="9"/>
        <v>1440</v>
      </c>
      <c r="K21" s="20">
        <f t="shared" si="10"/>
        <v>1356</v>
      </c>
      <c r="L21" s="58">
        <f t="shared" si="8"/>
        <v>84</v>
      </c>
      <c r="M21" s="56"/>
    </row>
    <row r="22" spans="2:13" x14ac:dyDescent="0.25">
      <c r="B22" s="17" t="s">
        <v>17</v>
      </c>
      <c r="C22" s="21"/>
      <c r="D22" s="16">
        <v>125</v>
      </c>
      <c r="E22" s="14" t="s">
        <v>16</v>
      </c>
      <c r="F22" s="19">
        <v>13</v>
      </c>
      <c r="G22" s="16">
        <v>113</v>
      </c>
      <c r="H22" s="14" t="s">
        <v>16</v>
      </c>
      <c r="I22" s="19">
        <v>13</v>
      </c>
      <c r="J22" s="15">
        <f t="shared" si="9"/>
        <v>1625</v>
      </c>
      <c r="K22" s="20">
        <f t="shared" si="10"/>
        <v>1469</v>
      </c>
      <c r="L22" s="58">
        <f t="shared" si="8"/>
        <v>156</v>
      </c>
      <c r="M22" s="56"/>
    </row>
    <row r="23" spans="2:13" s="5" customFormat="1" x14ac:dyDescent="0.25">
      <c r="B23" s="17" t="s">
        <v>17</v>
      </c>
      <c r="C23" s="18"/>
      <c r="D23" s="16">
        <v>110</v>
      </c>
      <c r="E23" s="14" t="s">
        <v>9</v>
      </c>
      <c r="F23" s="19">
        <v>14</v>
      </c>
      <c r="G23" s="16">
        <v>113</v>
      </c>
      <c r="H23" s="14" t="s">
        <v>9</v>
      </c>
      <c r="I23" s="19">
        <v>14</v>
      </c>
      <c r="J23" s="15">
        <f t="shared" ref="J23" si="11">D23*F23</f>
        <v>1540</v>
      </c>
      <c r="K23" s="20">
        <f t="shared" ref="K23" si="12">G23*I23</f>
        <v>1582</v>
      </c>
      <c r="L23" s="58">
        <f t="shared" si="8"/>
        <v>-42</v>
      </c>
      <c r="M23" s="56"/>
    </row>
    <row r="24" spans="2:13" x14ac:dyDescent="0.25">
      <c r="B24" s="17" t="s">
        <v>17</v>
      </c>
      <c r="C24" s="18"/>
      <c r="D24" s="16">
        <v>125</v>
      </c>
      <c r="E24" s="14" t="s">
        <v>9</v>
      </c>
      <c r="F24" s="19">
        <v>14</v>
      </c>
      <c r="G24" s="16">
        <v>113</v>
      </c>
      <c r="H24" s="14" t="s">
        <v>9</v>
      </c>
      <c r="I24" s="19">
        <v>14</v>
      </c>
      <c r="J24" s="15">
        <f t="shared" si="9"/>
        <v>1750</v>
      </c>
      <c r="K24" s="20">
        <f t="shared" si="10"/>
        <v>1582</v>
      </c>
      <c r="L24" s="62">
        <f t="shared" si="8"/>
        <v>168</v>
      </c>
      <c r="M24" s="56"/>
    </row>
    <row r="25" spans="2:13" s="5" customFormat="1" x14ac:dyDescent="0.25">
      <c r="B25" s="33"/>
      <c r="C25" s="34"/>
      <c r="D25" s="35"/>
      <c r="E25" s="35"/>
      <c r="F25" s="36"/>
      <c r="G25" s="35"/>
      <c r="H25" s="35"/>
      <c r="I25" s="36"/>
      <c r="J25" s="37"/>
      <c r="K25" s="38"/>
      <c r="L25" s="39"/>
      <c r="M25" s="40"/>
    </row>
    <row r="26" spans="2:13" x14ac:dyDescent="0.25">
      <c r="B26" s="26" t="s">
        <v>21</v>
      </c>
      <c r="C26" s="27"/>
      <c r="D26" s="28"/>
      <c r="E26" s="28"/>
      <c r="F26" s="29"/>
      <c r="G26" s="28"/>
      <c r="H26" s="28"/>
      <c r="I26" s="30" t="s">
        <v>22</v>
      </c>
      <c r="J26" s="31">
        <f>SUM(J27:J32)</f>
        <v>8536</v>
      </c>
      <c r="K26" s="32">
        <f t="shared" ref="K26" si="13">SUM(K27:K32)</f>
        <v>8436</v>
      </c>
      <c r="L26" s="57">
        <f t="shared" ref="L26" si="14">SUM(L27:L32)</f>
        <v>100</v>
      </c>
      <c r="M26" s="56"/>
    </row>
    <row r="27" spans="2:13" x14ac:dyDescent="0.25">
      <c r="B27" s="17" t="s">
        <v>17</v>
      </c>
      <c r="C27" s="18"/>
      <c r="D27" s="16">
        <v>120</v>
      </c>
      <c r="E27" s="14" t="s">
        <v>9</v>
      </c>
      <c r="F27" s="22">
        <v>10</v>
      </c>
      <c r="G27" s="16">
        <v>114</v>
      </c>
      <c r="H27" s="14" t="s">
        <v>9</v>
      </c>
      <c r="I27" s="19">
        <v>10</v>
      </c>
      <c r="J27" s="15">
        <f>D27*F27</f>
        <v>1200</v>
      </c>
      <c r="K27" s="20">
        <f>G27*I27</f>
        <v>1140</v>
      </c>
      <c r="L27" s="58">
        <f t="shared" ref="L27:L32" si="15">J27-K27</f>
        <v>60</v>
      </c>
      <c r="M27" s="56"/>
    </row>
    <row r="28" spans="2:13" x14ac:dyDescent="0.25">
      <c r="B28" s="17" t="s">
        <v>17</v>
      </c>
      <c r="C28" s="18"/>
      <c r="D28" s="16">
        <v>101</v>
      </c>
      <c r="E28" s="14" t="s">
        <v>14</v>
      </c>
      <c r="F28" s="19">
        <v>11</v>
      </c>
      <c r="G28" s="16">
        <v>114</v>
      </c>
      <c r="H28" s="14" t="s">
        <v>14</v>
      </c>
      <c r="I28" s="19">
        <v>11</v>
      </c>
      <c r="J28" s="15">
        <f t="shared" ref="J28:J32" si="16">D28*F28</f>
        <v>1111</v>
      </c>
      <c r="K28" s="20">
        <f t="shared" ref="K28:K32" si="17">G28*I28</f>
        <v>1254</v>
      </c>
      <c r="L28" s="58">
        <f t="shared" si="15"/>
        <v>-143</v>
      </c>
      <c r="M28" s="56"/>
    </row>
    <row r="29" spans="2:13" x14ac:dyDescent="0.25">
      <c r="B29" s="17" t="s">
        <v>17</v>
      </c>
      <c r="C29" s="18"/>
      <c r="D29" s="16">
        <v>115</v>
      </c>
      <c r="E29" s="14" t="s">
        <v>15</v>
      </c>
      <c r="F29" s="19">
        <v>12</v>
      </c>
      <c r="G29" s="16">
        <v>114</v>
      </c>
      <c r="H29" s="14" t="s">
        <v>15</v>
      </c>
      <c r="I29" s="19">
        <v>12</v>
      </c>
      <c r="J29" s="15">
        <f t="shared" si="16"/>
        <v>1380</v>
      </c>
      <c r="K29" s="20">
        <f t="shared" si="17"/>
        <v>1368</v>
      </c>
      <c r="L29" s="58">
        <f t="shared" si="15"/>
        <v>12</v>
      </c>
      <c r="M29" s="56"/>
    </row>
    <row r="30" spans="2:13" x14ac:dyDescent="0.25">
      <c r="B30" s="17" t="s">
        <v>17</v>
      </c>
      <c r="C30" s="21"/>
      <c r="D30" s="16">
        <v>125</v>
      </c>
      <c r="E30" s="14" t="s">
        <v>16</v>
      </c>
      <c r="F30" s="19">
        <v>13</v>
      </c>
      <c r="G30" s="16">
        <v>114</v>
      </c>
      <c r="H30" s="14" t="s">
        <v>16</v>
      </c>
      <c r="I30" s="19">
        <v>13</v>
      </c>
      <c r="J30" s="15">
        <f t="shared" si="16"/>
        <v>1625</v>
      </c>
      <c r="K30" s="20">
        <f t="shared" si="17"/>
        <v>1482</v>
      </c>
      <c r="L30" s="58">
        <f t="shared" si="15"/>
        <v>143</v>
      </c>
      <c r="M30" s="56"/>
    </row>
    <row r="31" spans="2:13" s="5" customFormat="1" x14ac:dyDescent="0.25">
      <c r="B31" s="17" t="s">
        <v>17</v>
      </c>
      <c r="C31" s="18"/>
      <c r="D31" s="16">
        <v>110</v>
      </c>
      <c r="E31" s="14" t="s">
        <v>9</v>
      </c>
      <c r="F31" s="19">
        <v>14</v>
      </c>
      <c r="G31" s="16">
        <v>114</v>
      </c>
      <c r="H31" s="14" t="s">
        <v>9</v>
      </c>
      <c r="I31" s="19">
        <v>14</v>
      </c>
      <c r="J31" s="23">
        <f t="shared" ref="J31" si="18">D31*F31</f>
        <v>1540</v>
      </c>
      <c r="K31" s="24">
        <f t="shared" ref="K31" si="19">G31*I31</f>
        <v>1596</v>
      </c>
      <c r="L31" s="58">
        <f t="shared" si="15"/>
        <v>-56</v>
      </c>
      <c r="M31" s="56"/>
    </row>
    <row r="32" spans="2:13" x14ac:dyDescent="0.25">
      <c r="B32" s="17" t="s">
        <v>17</v>
      </c>
      <c r="C32" s="18"/>
      <c r="D32" s="16">
        <v>120</v>
      </c>
      <c r="E32" s="14" t="s">
        <v>9</v>
      </c>
      <c r="F32" s="19">
        <v>14</v>
      </c>
      <c r="G32" s="16">
        <v>114</v>
      </c>
      <c r="H32" s="14" t="s">
        <v>9</v>
      </c>
      <c r="I32" s="19">
        <v>14</v>
      </c>
      <c r="J32" s="23">
        <f t="shared" si="16"/>
        <v>1680</v>
      </c>
      <c r="K32" s="20">
        <f t="shared" si="17"/>
        <v>1596</v>
      </c>
      <c r="L32" s="60">
        <f t="shared" si="15"/>
        <v>84</v>
      </c>
      <c r="M32" s="56"/>
    </row>
    <row r="33" spans="2:13" x14ac:dyDescent="0.25">
      <c r="B33" s="33"/>
      <c r="C33" s="34"/>
      <c r="D33" s="35"/>
      <c r="E33" s="35"/>
      <c r="F33" s="36"/>
      <c r="G33" s="35"/>
      <c r="H33" s="35"/>
      <c r="I33" s="36"/>
      <c r="J33" s="37"/>
      <c r="K33" s="42"/>
      <c r="L33" s="59"/>
      <c r="M33" s="41"/>
    </row>
    <row r="34" spans="2:13" s="4" customFormat="1" x14ac:dyDescent="0.25">
      <c r="B34" s="50" t="s">
        <v>0</v>
      </c>
      <c r="C34" s="50"/>
      <c r="D34" s="51"/>
      <c r="E34" s="51"/>
      <c r="F34" s="51"/>
      <c r="G34" s="51"/>
      <c r="H34" s="51"/>
      <c r="I34" s="52"/>
      <c r="J34" s="54">
        <f>SUMIF($I$10:$I$33,$B$34,J$10:J$33)</f>
        <v>25318</v>
      </c>
      <c r="K34" s="53">
        <f>SUMIF($I$10:$I$33,$B$34,K$10:K$33)</f>
        <v>25086</v>
      </c>
      <c r="L34" s="61">
        <f>J34-K34</f>
        <v>232</v>
      </c>
    </row>
    <row r="35" spans="2:13" ht="17.25" x14ac:dyDescent="0.3">
      <c r="B35" s="6"/>
      <c r="C35" s="6"/>
      <c r="D35" s="7"/>
      <c r="E35" s="7"/>
      <c r="F35" s="7"/>
      <c r="G35" s="7"/>
      <c r="H35" s="7"/>
      <c r="I35" s="6"/>
      <c r="J35" s="6"/>
      <c r="K35" s="6"/>
      <c r="L35" s="6"/>
    </row>
    <row r="36" spans="2:13" x14ac:dyDescent="0.25">
      <c r="K36" s="70"/>
    </row>
  </sheetData>
  <mergeCells count="5">
    <mergeCell ref="J2:L2"/>
    <mergeCell ref="D3:H3"/>
    <mergeCell ref="D4:H4"/>
    <mergeCell ref="D5:H5"/>
    <mergeCell ref="D6:H6"/>
  </mergeCells>
  <conditionalFormatting sqref="L10:L34">
    <cfRule type="expression" dxfId="1" priority="2">
      <formula>$L10&lt;0</formula>
    </cfRule>
  </conditionalFormatting>
  <conditionalFormatting sqref="L4">
    <cfRule type="expression" dxfId="0" priority="1">
      <formula>$L4&lt;0</formula>
    </cfRule>
  </conditionalFormatting>
  <dataValidations count="1">
    <dataValidation type="list" allowBlank="1" showInputMessage="1" showErrorMessage="1" sqref="E11:E33 H11:H33" xr:uid="{BBAB4934-758E-490F-9DA3-495655CC1F60}">
      <formula1>INDIRECT("UnitsT[Units]")</formula1>
    </dataValidation>
  </dataValidations>
  <pageMargins left="0.5" right="0.5" top="0.5" bottom="0.5" header="0" footer="0"/>
  <pageSetup scale="46" fitToHeight="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769F9-CC3B-4A38-8F00-C40A40DA82C9}">
  <dimension ref="C2:C7"/>
  <sheetViews>
    <sheetView workbookViewId="0">
      <selection activeCell="E11" sqref="E11"/>
    </sheetView>
  </sheetViews>
  <sheetFormatPr defaultRowHeight="15.75" x14ac:dyDescent="0.25"/>
  <sheetData>
    <row r="2" spans="3:3" x14ac:dyDescent="0.25">
      <c r="C2" t="s">
        <v>30</v>
      </c>
    </row>
    <row r="3" spans="3:3" x14ac:dyDescent="0.25">
      <c r="C3" t="s">
        <v>9</v>
      </c>
    </row>
    <row r="4" spans="3:3" x14ac:dyDescent="0.25">
      <c r="C4" t="s">
        <v>14</v>
      </c>
    </row>
    <row r="5" spans="3:3" x14ac:dyDescent="0.25">
      <c r="C5" t="s">
        <v>15</v>
      </c>
    </row>
    <row r="6" spans="3:3" x14ac:dyDescent="0.25">
      <c r="C6" t="s">
        <v>16</v>
      </c>
    </row>
    <row r="7" spans="3:3" x14ac:dyDescent="0.25">
      <c r="C7" t="s">
        <v>31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Cost Control</vt:lpstr>
      <vt:lpstr>Settings</vt:lpstr>
      <vt:lpstr>'Project Cost Control'!Print_Area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Asad Rauf</cp:lastModifiedBy>
  <dcterms:created xsi:type="dcterms:W3CDTF">2015-09-24T17:51:54Z</dcterms:created>
  <dcterms:modified xsi:type="dcterms:W3CDTF">2025-04-19T15:54:12Z</dcterms:modified>
</cp:coreProperties>
</file>